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29040" windowHeight="15840" activeTab="3"/>
  </bookViews>
  <sheets>
    <sheet name="краеведы" sheetId="4" r:id="rId1"/>
    <sheet name="Тур-квест" sheetId="5" r:id="rId2"/>
    <sheet name="Связка" sheetId="6" r:id="rId3"/>
    <sheet name="Экспресс-маршрут" sheetId="7" r:id="rId4"/>
  </sheets>
  <calcPr calcId="152511"/>
</workbook>
</file>

<file path=xl/calcChain.xml><?xml version="1.0" encoding="utf-8"?>
<calcChain xmlns="http://schemas.openxmlformats.org/spreadsheetml/2006/main">
  <c r="L12" i="7" l="1"/>
  <c r="L15" i="7"/>
  <c r="L9" i="7"/>
  <c r="L14" i="7"/>
  <c r="L11" i="7"/>
  <c r="L13" i="7"/>
  <c r="L8" i="7"/>
  <c r="L10" i="7"/>
  <c r="L7" i="7"/>
  <c r="G13" i="6" l="1"/>
  <c r="G12" i="6"/>
  <c r="G15" i="6"/>
  <c r="G17" i="6"/>
  <c r="G19" i="6"/>
  <c r="G20" i="6"/>
  <c r="G18" i="6"/>
  <c r="G16" i="6"/>
  <c r="Q10" i="5"/>
  <c r="Q11" i="5"/>
  <c r="Q12" i="5"/>
  <c r="Q9" i="5"/>
  <c r="Q14" i="5"/>
  <c r="Q15" i="5"/>
  <c r="Q13" i="5"/>
  <c r="Q8" i="5"/>
  <c r="R13" i="5"/>
  <c r="R15" i="5" l="1"/>
  <c r="R14" i="5"/>
  <c r="R9" i="5"/>
  <c r="R12" i="5"/>
  <c r="R11" i="5"/>
  <c r="R10" i="5"/>
  <c r="Y14" i="4"/>
  <c r="Y19" i="4"/>
  <c r="Y13" i="4"/>
  <c r="Y16" i="4"/>
  <c r="Y12" i="4"/>
  <c r="Y22" i="4"/>
  <c r="Y23" i="4"/>
  <c r="Y21" i="4"/>
  <c r="Y20" i="4"/>
  <c r="Y15" i="4"/>
  <c r="Y17" i="4"/>
  <c r="Y18" i="4"/>
  <c r="Y10" i="4"/>
</calcChain>
</file>

<file path=xl/sharedStrings.xml><?xml version="1.0" encoding="utf-8"?>
<sst xmlns="http://schemas.openxmlformats.org/spreadsheetml/2006/main" count="183" uniqueCount="87">
  <si>
    <t>ГУ ДО  "Пермский  краевой центр "Муравейник"</t>
  </si>
  <si>
    <t>Итоговое мероприятие объединений обучающихся  туристско-краеведческой направленности"Турфест"</t>
  </si>
  <si>
    <t>г.Пермь</t>
  </si>
  <si>
    <t>ПРОТОКОЛ</t>
  </si>
  <si>
    <t>конкурса краеведов</t>
  </si>
  <si>
    <t>№</t>
  </si>
  <si>
    <t>ФИО руководителя</t>
  </si>
  <si>
    <t>Вопросы теста</t>
  </si>
  <si>
    <t>Общая сумма баллов команды</t>
  </si>
  <si>
    <t>Место команды</t>
  </si>
  <si>
    <t>Председатель жюри конкурса</t>
  </si>
  <si>
    <t>Две звезды</t>
  </si>
  <si>
    <t xml:space="preserve">Перекати-поле </t>
  </si>
  <si>
    <t>Гастролеры</t>
  </si>
  <si>
    <t>Винтики</t>
  </si>
  <si>
    <t>Пушинки</t>
  </si>
  <si>
    <t>Муравейник</t>
  </si>
  <si>
    <t>Коля</t>
  </si>
  <si>
    <t>Талызин Игорь Анатлольевич</t>
  </si>
  <si>
    <t>Веди</t>
  </si>
  <si>
    <t>Демченко</t>
  </si>
  <si>
    <t>Селивановы</t>
  </si>
  <si>
    <t>Активити</t>
  </si>
  <si>
    <t>Объединение</t>
  </si>
  <si>
    <t>Команда</t>
  </si>
  <si>
    <t>Мир вокруг нас</t>
  </si>
  <si>
    <t>"Клуб путешественников "PRO краеведение"</t>
  </si>
  <si>
    <t>Рогейн</t>
  </si>
  <si>
    <t>Клуб путешественников</t>
  </si>
  <si>
    <t>Иванова Э.И.</t>
  </si>
  <si>
    <t>31 мая 2025 года</t>
  </si>
  <si>
    <t>Название команды</t>
  </si>
  <si>
    <t>№№ ЗК</t>
  </si>
  <si>
    <t>ФИО руководителя команды</t>
  </si>
  <si>
    <t>Старт</t>
  </si>
  <si>
    <t>Финиш</t>
  </si>
  <si>
    <t>Наименование этапов</t>
  </si>
  <si>
    <t>Сумма баллов</t>
  </si>
  <si>
    <t>Беговое время</t>
  </si>
  <si>
    <t>Место</t>
  </si>
  <si>
    <t>Поляна заданий</t>
  </si>
  <si>
    <t>Подьем по склону по перилам спартивным способом</t>
  </si>
  <si>
    <t>Первая помощь</t>
  </si>
  <si>
    <t>Переправа по бревну с использованием шеста</t>
  </si>
  <si>
    <t>Поляна заданий топознаки</t>
  </si>
  <si>
    <t>Переправа по 
параллельным перилам.</t>
  </si>
  <si>
    <t>Переправа по бревну способом "горизонтальный маятник"</t>
  </si>
  <si>
    <t>Поляна заданий АЗИМУТ</t>
  </si>
  <si>
    <t>Дистанция ориентирования в заданном направлении</t>
  </si>
  <si>
    <t>ВеДи</t>
  </si>
  <si>
    <t xml:space="preserve">
Кузвесова Ирина Владимировна</t>
  </si>
  <si>
    <t>Шлыкова Марго Викторовна</t>
  </si>
  <si>
    <t>Кузвесова Ирина Владимировна</t>
  </si>
  <si>
    <t>Талызин Игорь Анатольевич</t>
  </si>
  <si>
    <t xml:space="preserve">Главный судья </t>
  </si>
  <si>
    <t>Шлыкова М.В.</t>
  </si>
  <si>
    <t>ГУ ДО "Пермский краевой цент "Муравейник"</t>
  </si>
  <si>
    <t>Спуск по склону спортивным способом с наведением и снятием перил.</t>
  </si>
  <si>
    <t>Еремейчук</t>
  </si>
  <si>
    <t>игры "Тур-квест"</t>
  </si>
  <si>
    <t>Соревнований по спортивному туризму  "дистанция пешеходная-связка"</t>
  </si>
  <si>
    <t>Участники</t>
  </si>
  <si>
    <t>Харин Егор
Рыжакова Виталина</t>
  </si>
  <si>
    <t xml:space="preserve">Место </t>
  </si>
  <si>
    <t>1 класс дистанции</t>
  </si>
  <si>
    <t>2 класс дистанции</t>
  </si>
  <si>
    <t>Шорохова Алина
Суворова Ника</t>
  </si>
  <si>
    <t>Время старта</t>
  </si>
  <si>
    <t>Время финиша</t>
  </si>
  <si>
    <t>Протопопов Иван
Бородулин Владислав</t>
  </si>
  <si>
    <t>Лысенок Алеся
Кокарышкин Дмитрий</t>
  </si>
  <si>
    <t>Зуев Вячеслав 
Турбина Дарья</t>
  </si>
  <si>
    <t>Тетенова Анастасия
Сысолетина Юлия</t>
  </si>
  <si>
    <t>Муковникова Полина
Еремейчук Андрей</t>
  </si>
  <si>
    <t>Каменских Любовь
Юрмашева Диана</t>
  </si>
  <si>
    <t>Главный судья</t>
  </si>
  <si>
    <t>ЭКСПРЕСС-МАРШРУТ</t>
  </si>
  <si>
    <t>Итого</t>
  </si>
  <si>
    <t>Титульный лист</t>
  </si>
  <si>
    <t>Последователь-ность и характер движения</t>
  </si>
  <si>
    <t>Ориентиры и препятствия</t>
  </si>
  <si>
    <t>Расстояния и время</t>
  </si>
  <si>
    <t>Объекты осмотра</t>
  </si>
  <si>
    <t>Меры безопас-ности</t>
  </si>
  <si>
    <t>Одежда и снаряже-ние</t>
  </si>
  <si>
    <t>Перекати-поле</t>
  </si>
  <si>
    <t>конкурса "Экспресс-маршрут"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</si>
</sst>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sz val="12"/>
      <name val="Arial"/>
      <family val="2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4"/>
      <color theme="1"/>
      <name val="Arial"/>
      <family val="2"/>
      <charset val="204"/>
    </font>
    <font>
      <sz val="14"/>
      <color theme="1"/>
      <name val="Arial"/>
      <family val="2"/>
      <charset val="204"/>
    </font>
    <font>
      <b/>
      <sz val="14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Alignment="1">
      <alignment horizontal="center"/>
    </xf>
    <xf numFmtId="0" fontId="4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textRotation="255" wrapText="1"/>
    </xf>
    <xf numFmtId="0" fontId="4" fillId="0" borderId="0" xfId="0" applyFont="1"/>
    <xf numFmtId="0" fontId="1" fillId="2" borderId="1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3" xfId="0" applyFont="1" applyBorder="1" applyAlignment="1">
      <alignment horizontal="center" vertical="center" textRotation="255" wrapText="1"/>
    </xf>
    <xf numFmtId="0" fontId="1" fillId="0" borderId="0" xfId="0" applyFont="1" applyBorder="1" applyAlignment="1">
      <alignment horizontal="left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left" wrapText="1"/>
    </xf>
    <xf numFmtId="0" fontId="7" fillId="0" borderId="0" xfId="0" applyFont="1"/>
    <xf numFmtId="0" fontId="10" fillId="0" borderId="0" xfId="0" applyFont="1" applyAlignment="1">
      <alignment vertical="center"/>
    </xf>
    <xf numFmtId="0" fontId="10" fillId="0" borderId="10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0" fillId="0" borderId="10" xfId="0" applyFont="1" applyBorder="1" applyAlignment="1">
      <alignment vertical="center"/>
    </xf>
    <xf numFmtId="0" fontId="7" fillId="0" borderId="10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/>
    </xf>
    <xf numFmtId="0" fontId="9" fillId="0" borderId="21" xfId="0" applyFont="1" applyBorder="1" applyAlignment="1">
      <alignment horizontal="center" vertical="center" textRotation="90" wrapText="1"/>
    </xf>
    <xf numFmtId="0" fontId="9" fillId="0" borderId="18" xfId="0" applyFont="1" applyBorder="1" applyAlignment="1">
      <alignment horizontal="center" vertical="center" textRotation="90" wrapText="1"/>
    </xf>
    <xf numFmtId="0" fontId="7" fillId="0" borderId="21" xfId="0" applyFont="1" applyBorder="1" applyAlignment="1">
      <alignment horizontal="center" textRotation="90"/>
    </xf>
    <xf numFmtId="0" fontId="7" fillId="0" borderId="18" xfId="0" applyFont="1" applyBorder="1" applyAlignment="1">
      <alignment horizontal="center" textRotation="90"/>
    </xf>
    <xf numFmtId="0" fontId="7" fillId="0" borderId="21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21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left" vertical="center" wrapText="1"/>
    </xf>
    <xf numFmtId="164" fontId="5" fillId="0" borderId="10" xfId="0" applyNumberFormat="1" applyFont="1" applyFill="1" applyBorder="1" applyAlignment="1">
      <alignment horizontal="center" vertical="center" wrapText="1"/>
    </xf>
    <xf numFmtId="164" fontId="5" fillId="0" borderId="10" xfId="0" applyNumberFormat="1" applyFont="1" applyBorder="1" applyAlignment="1">
      <alignment horizontal="center" vertical="center" wrapText="1"/>
    </xf>
    <xf numFmtId="0" fontId="5" fillId="0" borderId="10" xfId="0" applyNumberFormat="1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textRotation="90" wrapText="1"/>
    </xf>
    <xf numFmtId="0" fontId="15" fillId="0" borderId="10" xfId="0" applyFont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0" fontId="0" fillId="0" borderId="0" xfId="0" applyFill="1"/>
    <xf numFmtId="2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Fill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0" xfId="0" applyNumberFormat="1" applyFont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wrapText="1"/>
    </xf>
    <xf numFmtId="0" fontId="2" fillId="0" borderId="0" xfId="0" applyFont="1" applyAlignment="1"/>
    <xf numFmtId="0" fontId="17" fillId="0" borderId="2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21" fontId="13" fillId="0" borderId="10" xfId="0" applyNumberFormat="1" applyFont="1" applyBorder="1" applyAlignment="1">
      <alignment horizontal="center" vertical="center"/>
    </xf>
    <xf numFmtId="164" fontId="14" fillId="0" borderId="10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10" xfId="0" applyFont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1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0" xfId="0" applyFont="1" applyBorder="1" applyAlignment="1">
      <alignment vertical="center"/>
    </xf>
    <xf numFmtId="0" fontId="7" fillId="2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13" fillId="0" borderId="10" xfId="0" applyFont="1" applyFill="1" applyBorder="1" applyAlignment="1">
      <alignment vertical="center" wrapText="1"/>
    </xf>
    <xf numFmtId="0" fontId="5" fillId="0" borderId="10" xfId="0" applyFont="1" applyFill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 textRotation="90" wrapText="1"/>
    </xf>
    <xf numFmtId="0" fontId="12" fillId="0" borderId="21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5"/>
  <sheetViews>
    <sheetView zoomScale="53" zoomScaleNormal="53" workbookViewId="0">
      <selection activeCell="A5" sqref="A5:Z5"/>
    </sheetView>
  </sheetViews>
  <sheetFormatPr defaultRowHeight="14.5" x14ac:dyDescent="0.35"/>
  <cols>
    <col min="2" max="2" width="18.54296875" customWidth="1"/>
    <col min="3" max="3" width="27.81640625" customWidth="1"/>
    <col min="4" max="4" width="19" customWidth="1"/>
    <col min="5" max="5" width="5.81640625" customWidth="1"/>
    <col min="6" max="6" width="5.7265625" customWidth="1"/>
    <col min="7" max="7" width="5.453125" customWidth="1"/>
    <col min="8" max="8" width="5.81640625" customWidth="1"/>
    <col min="9" max="9" width="5.7265625" customWidth="1"/>
    <col min="10" max="19" width="5.26953125" customWidth="1"/>
    <col min="20" max="20" width="6.54296875" customWidth="1"/>
    <col min="21" max="21" width="6.26953125" customWidth="1"/>
    <col min="22" max="22" width="5.7265625" customWidth="1"/>
    <col min="23" max="23" width="5.81640625" customWidth="1"/>
    <col min="25" max="25" width="14.54296875" customWidth="1"/>
    <col min="26" max="26" width="11" customWidth="1"/>
  </cols>
  <sheetData>
    <row r="1" spans="1:26" x14ac:dyDescent="0.35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</row>
    <row r="2" spans="1:26" x14ac:dyDescent="0.35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</row>
    <row r="3" spans="1:26" ht="15.5" x14ac:dyDescent="0.35">
      <c r="A3" s="32" t="s">
        <v>1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 x14ac:dyDescent="0.35">
      <c r="B4" s="1" t="s">
        <v>2</v>
      </c>
      <c r="C4" s="14"/>
      <c r="D4" s="1"/>
      <c r="E4" s="1"/>
      <c r="F4" s="1"/>
      <c r="G4" s="1"/>
      <c r="H4" s="1"/>
      <c r="I4" s="1"/>
      <c r="J4" s="1"/>
      <c r="K4" s="1"/>
      <c r="L4" s="14"/>
      <c r="M4" s="14"/>
      <c r="N4" s="14"/>
      <c r="O4" s="14"/>
      <c r="P4" s="14"/>
      <c r="Q4" s="14"/>
      <c r="R4" s="14"/>
      <c r="S4" s="14"/>
      <c r="T4" s="1"/>
      <c r="U4" s="1"/>
      <c r="V4" s="1" t="s">
        <v>30</v>
      </c>
      <c r="W4" s="1"/>
      <c r="X4" s="1"/>
    </row>
    <row r="5" spans="1:26" ht="15.5" x14ac:dyDescent="0.35">
      <c r="A5" s="32" t="s">
        <v>3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</row>
    <row r="6" spans="1:26" ht="15.5" x14ac:dyDescent="0.35">
      <c r="A6" s="32" t="s">
        <v>4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 spans="1:26" ht="15" thickBot="1" x14ac:dyDescent="0.4">
      <c r="B7" s="1"/>
      <c r="C7" s="14"/>
      <c r="D7" s="1"/>
      <c r="E7" s="1"/>
      <c r="F7" s="1"/>
      <c r="G7" s="1"/>
      <c r="H7" s="1"/>
      <c r="I7" s="1"/>
      <c r="J7" s="1"/>
      <c r="K7" s="1"/>
      <c r="L7" s="14"/>
      <c r="M7" s="14">
        <v>0.95</v>
      </c>
      <c r="N7" s="14"/>
      <c r="O7" s="14"/>
      <c r="P7" s="14"/>
      <c r="Q7" s="14"/>
      <c r="R7" s="14"/>
      <c r="S7" s="14"/>
      <c r="T7" s="1"/>
      <c r="U7" s="1"/>
      <c r="V7" s="1"/>
      <c r="W7" s="1"/>
      <c r="X7" s="1"/>
      <c r="Y7" s="3"/>
      <c r="Z7" s="3"/>
    </row>
    <row r="8" spans="1:26" ht="24" customHeight="1" thickBot="1" x14ac:dyDescent="0.4">
      <c r="A8" s="33" t="s">
        <v>5</v>
      </c>
      <c r="B8" s="36" t="s">
        <v>24</v>
      </c>
      <c r="C8" s="46" t="s">
        <v>23</v>
      </c>
      <c r="D8" s="36" t="s">
        <v>6</v>
      </c>
      <c r="E8" s="39" t="s">
        <v>7</v>
      </c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1" t="s">
        <v>8</v>
      </c>
      <c r="Z8" s="43" t="s">
        <v>9</v>
      </c>
    </row>
    <row r="9" spans="1:26" ht="25.5" customHeight="1" thickBot="1" x14ac:dyDescent="0.4">
      <c r="A9" s="34"/>
      <c r="B9" s="37"/>
      <c r="C9" s="47"/>
      <c r="D9" s="37"/>
      <c r="E9" s="8">
        <v>1</v>
      </c>
      <c r="F9" s="9">
        <v>2</v>
      </c>
      <c r="G9" s="9">
        <v>3</v>
      </c>
      <c r="H9" s="9">
        <v>4</v>
      </c>
      <c r="I9" s="9">
        <v>5</v>
      </c>
      <c r="J9" s="9">
        <v>6</v>
      </c>
      <c r="K9" s="9">
        <v>7</v>
      </c>
      <c r="L9" s="9">
        <v>8</v>
      </c>
      <c r="M9" s="9">
        <v>9</v>
      </c>
      <c r="N9" s="9">
        <v>10</v>
      </c>
      <c r="O9" s="9">
        <v>11</v>
      </c>
      <c r="P9" s="9">
        <v>12</v>
      </c>
      <c r="Q9" s="9">
        <v>13</v>
      </c>
      <c r="R9" s="9">
        <v>14</v>
      </c>
      <c r="S9" s="9">
        <v>15</v>
      </c>
      <c r="T9" s="9">
        <v>16</v>
      </c>
      <c r="U9" s="9">
        <v>17</v>
      </c>
      <c r="V9" s="9">
        <v>18</v>
      </c>
      <c r="W9" s="9">
        <v>19</v>
      </c>
      <c r="X9" s="9">
        <v>20</v>
      </c>
      <c r="Y9" s="42"/>
      <c r="Z9" s="44"/>
    </row>
    <row r="10" spans="1:26" ht="15" thickBot="1" x14ac:dyDescent="0.4">
      <c r="A10" s="35"/>
      <c r="B10" s="38"/>
      <c r="C10" s="48"/>
      <c r="D10" s="38"/>
      <c r="E10" s="15">
        <v>1</v>
      </c>
      <c r="F10" s="6">
        <v>1</v>
      </c>
      <c r="G10" s="6">
        <v>1</v>
      </c>
      <c r="H10" s="6">
        <v>1</v>
      </c>
      <c r="I10" s="6">
        <v>1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</v>
      </c>
      <c r="X10" s="6">
        <v>1</v>
      </c>
      <c r="Y10" s="10">
        <f>X10+W10+V10+U10+T10+S10+R10+Q10+P10+O10+N10+M10+L10+K10+J10+I10+H10+G10+F10+E10</f>
        <v>20</v>
      </c>
      <c r="Z10" s="45"/>
    </row>
    <row r="11" spans="1:26" ht="15.5" x14ac:dyDescent="0.35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3"/>
    </row>
    <row r="12" spans="1:26" ht="35" customHeight="1" x14ac:dyDescent="0.35">
      <c r="A12" s="4">
        <v>1</v>
      </c>
      <c r="B12" s="63" t="s">
        <v>19</v>
      </c>
      <c r="C12" s="63" t="s">
        <v>26</v>
      </c>
      <c r="D12" s="78" t="s">
        <v>51</v>
      </c>
      <c r="E12" s="75">
        <v>1</v>
      </c>
      <c r="F12" s="75">
        <v>1</v>
      </c>
      <c r="G12" s="75">
        <v>1</v>
      </c>
      <c r="H12" s="75">
        <v>1</v>
      </c>
      <c r="I12" s="75">
        <v>0.92</v>
      </c>
      <c r="J12" s="75">
        <v>1</v>
      </c>
      <c r="K12" s="75">
        <v>1</v>
      </c>
      <c r="L12" s="75">
        <v>1</v>
      </c>
      <c r="M12" s="75">
        <v>0.95</v>
      </c>
      <c r="N12" s="75">
        <v>1</v>
      </c>
      <c r="O12" s="75">
        <v>1</v>
      </c>
      <c r="P12" s="75">
        <v>1</v>
      </c>
      <c r="Q12" s="75">
        <v>0.3</v>
      </c>
      <c r="R12" s="75">
        <v>1</v>
      </c>
      <c r="S12" s="75">
        <v>0.6</v>
      </c>
      <c r="T12" s="75">
        <v>0.5</v>
      </c>
      <c r="U12" s="75">
        <v>0.75</v>
      </c>
      <c r="V12" s="75">
        <v>1</v>
      </c>
      <c r="W12" s="75">
        <v>1</v>
      </c>
      <c r="X12" s="75">
        <v>0.5</v>
      </c>
      <c r="Y12" s="73">
        <f>X12+W12+V12+U12+T12+S12+R12+Q12+P12+O12+N12+M12+L12+K12+J12+I12+H12+G12+F12+E12</f>
        <v>17.519999999999996</v>
      </c>
      <c r="Z12" s="5">
        <v>1</v>
      </c>
    </row>
    <row r="13" spans="1:26" ht="35" customHeight="1" x14ac:dyDescent="0.35">
      <c r="A13" s="4">
        <v>2</v>
      </c>
      <c r="B13" s="63" t="s">
        <v>58</v>
      </c>
      <c r="C13" s="63" t="s">
        <v>26</v>
      </c>
      <c r="D13" s="78" t="s">
        <v>51</v>
      </c>
      <c r="E13" s="75">
        <v>1</v>
      </c>
      <c r="F13" s="75">
        <v>1</v>
      </c>
      <c r="G13" s="75">
        <v>1</v>
      </c>
      <c r="H13" s="75">
        <v>1</v>
      </c>
      <c r="I13" s="75">
        <v>0.8</v>
      </c>
      <c r="J13" s="75">
        <v>1</v>
      </c>
      <c r="K13" s="75">
        <v>1</v>
      </c>
      <c r="L13" s="75">
        <v>1</v>
      </c>
      <c r="M13" s="75">
        <v>1</v>
      </c>
      <c r="N13" s="75">
        <v>1</v>
      </c>
      <c r="O13" s="75">
        <v>1</v>
      </c>
      <c r="P13" s="75">
        <v>1</v>
      </c>
      <c r="Q13" s="75">
        <v>0.3</v>
      </c>
      <c r="R13" s="75">
        <v>1</v>
      </c>
      <c r="S13" s="75">
        <v>0.6</v>
      </c>
      <c r="T13" s="75">
        <v>0.5</v>
      </c>
      <c r="U13" s="75">
        <v>0.3</v>
      </c>
      <c r="V13" s="75">
        <v>1</v>
      </c>
      <c r="W13" s="75">
        <v>1</v>
      </c>
      <c r="X13" s="75">
        <v>0.5</v>
      </c>
      <c r="Y13" s="73">
        <f>X13+W13+V13+U13+T13+S13+R13+Q13+P13+O13+N13+M13+L13+K13+J13+I13+H13+G13+F13+E13</f>
        <v>17</v>
      </c>
      <c r="Z13" s="5">
        <v>2</v>
      </c>
    </row>
    <row r="14" spans="1:26" ht="35" customHeight="1" x14ac:dyDescent="0.35">
      <c r="A14" s="4">
        <v>3</v>
      </c>
      <c r="B14" s="63" t="s">
        <v>22</v>
      </c>
      <c r="C14" s="63" t="s">
        <v>26</v>
      </c>
      <c r="D14" s="78" t="s">
        <v>51</v>
      </c>
      <c r="E14" s="75">
        <v>1</v>
      </c>
      <c r="F14" s="75">
        <v>1</v>
      </c>
      <c r="G14" s="75">
        <v>1</v>
      </c>
      <c r="H14" s="75">
        <v>0.6</v>
      </c>
      <c r="I14" s="75">
        <v>0.74</v>
      </c>
      <c r="J14" s="75">
        <v>0.89</v>
      </c>
      <c r="K14" s="75">
        <v>1</v>
      </c>
      <c r="L14" s="75">
        <v>1</v>
      </c>
      <c r="M14" s="75">
        <v>0.4</v>
      </c>
      <c r="N14" s="75">
        <v>1</v>
      </c>
      <c r="O14" s="75">
        <v>1</v>
      </c>
      <c r="P14" s="75">
        <v>1</v>
      </c>
      <c r="Q14" s="75">
        <v>0.5</v>
      </c>
      <c r="R14" s="75">
        <v>0.9</v>
      </c>
      <c r="S14" s="75">
        <v>0.6</v>
      </c>
      <c r="T14" s="75">
        <v>0.5</v>
      </c>
      <c r="U14" s="75">
        <v>0.5</v>
      </c>
      <c r="V14" s="75">
        <v>1</v>
      </c>
      <c r="W14" s="75">
        <v>1</v>
      </c>
      <c r="X14" s="75">
        <v>0.63</v>
      </c>
      <c r="Y14" s="73">
        <f>X14+W14+V14+U14+T14+S14+R14+Q14+P14+O14+N14+M14+L14+K14+J14+I14+H14+G14+F14+E14</f>
        <v>16.259999999999998</v>
      </c>
      <c r="Z14" s="5">
        <v>3</v>
      </c>
    </row>
    <row r="15" spans="1:26" ht="35" customHeight="1" x14ac:dyDescent="0.35">
      <c r="A15" s="4">
        <v>4</v>
      </c>
      <c r="B15" s="17" t="s">
        <v>14</v>
      </c>
      <c r="C15" s="17" t="s">
        <v>25</v>
      </c>
      <c r="D15" s="17" t="s">
        <v>52</v>
      </c>
      <c r="E15" s="76">
        <v>1</v>
      </c>
      <c r="F15" s="76">
        <v>1</v>
      </c>
      <c r="G15" s="76">
        <v>1</v>
      </c>
      <c r="H15" s="76">
        <v>0.6</v>
      </c>
      <c r="I15" s="76">
        <v>0.86</v>
      </c>
      <c r="J15" s="76">
        <v>1</v>
      </c>
      <c r="K15" s="76">
        <v>1</v>
      </c>
      <c r="L15" s="76">
        <v>1</v>
      </c>
      <c r="M15" s="76">
        <v>0.45</v>
      </c>
      <c r="N15" s="76">
        <v>1</v>
      </c>
      <c r="O15" s="76">
        <v>1</v>
      </c>
      <c r="P15" s="76">
        <v>1</v>
      </c>
      <c r="Q15" s="76">
        <v>0.3</v>
      </c>
      <c r="R15" s="76">
        <v>0.5</v>
      </c>
      <c r="S15" s="76">
        <v>0.9</v>
      </c>
      <c r="T15" s="76">
        <v>0.5</v>
      </c>
      <c r="U15" s="76">
        <v>0.3</v>
      </c>
      <c r="V15" s="76">
        <v>1</v>
      </c>
      <c r="W15" s="76">
        <v>1</v>
      </c>
      <c r="X15" s="76">
        <v>0.65</v>
      </c>
      <c r="Y15" s="73">
        <f>X15+W15+V15+U15+T15+S15+R15+Q15+P15+O15+N15+M15+L15+K15+J15+I15+H15+G15+F15+E15</f>
        <v>16.059999999999995</v>
      </c>
      <c r="Z15" s="4">
        <v>4</v>
      </c>
    </row>
    <row r="16" spans="1:26" ht="35" customHeight="1" x14ac:dyDescent="0.35">
      <c r="A16" s="4">
        <v>5</v>
      </c>
      <c r="B16" s="63" t="s">
        <v>20</v>
      </c>
      <c r="C16" s="63" t="s">
        <v>26</v>
      </c>
      <c r="D16" s="78" t="s">
        <v>51</v>
      </c>
      <c r="E16" s="75">
        <v>1</v>
      </c>
      <c r="F16" s="75">
        <v>1</v>
      </c>
      <c r="G16" s="75">
        <v>0.5</v>
      </c>
      <c r="H16" s="75">
        <v>0.9</v>
      </c>
      <c r="I16" s="75">
        <v>0.9</v>
      </c>
      <c r="J16" s="75">
        <v>0.9</v>
      </c>
      <c r="K16" s="75">
        <v>0.9</v>
      </c>
      <c r="L16" s="75">
        <v>1</v>
      </c>
      <c r="M16" s="75">
        <v>0.85</v>
      </c>
      <c r="N16" s="75">
        <v>1</v>
      </c>
      <c r="O16" s="75">
        <v>1</v>
      </c>
      <c r="P16" s="75">
        <v>0.9</v>
      </c>
      <c r="Q16" s="75">
        <v>0.3</v>
      </c>
      <c r="R16" s="75">
        <v>0.9</v>
      </c>
      <c r="S16" s="75">
        <v>0.5</v>
      </c>
      <c r="T16" s="75">
        <v>0.4</v>
      </c>
      <c r="U16" s="75">
        <v>0.3</v>
      </c>
      <c r="V16" s="75">
        <v>1</v>
      </c>
      <c r="W16" s="75">
        <v>0.9</v>
      </c>
      <c r="X16" s="75">
        <v>0.65</v>
      </c>
      <c r="Y16" s="73">
        <f>X16+W16+V16+U16+T16+S16+R16+Q16+P16+O16+N16+M16+L16+K16+J16+I16+H16+G16+F16+E16</f>
        <v>15.8</v>
      </c>
      <c r="Z16" s="4">
        <v>5</v>
      </c>
    </row>
    <row r="17" spans="1:26" ht="35" customHeight="1" x14ac:dyDescent="0.35">
      <c r="A17" s="4">
        <v>6</v>
      </c>
      <c r="B17" s="17" t="s">
        <v>12</v>
      </c>
      <c r="C17" s="17" t="s">
        <v>25</v>
      </c>
      <c r="D17" s="17" t="s">
        <v>52</v>
      </c>
      <c r="E17" s="76">
        <v>1</v>
      </c>
      <c r="F17" s="76">
        <v>1</v>
      </c>
      <c r="G17" s="76">
        <v>0</v>
      </c>
      <c r="H17" s="76">
        <v>0.4</v>
      </c>
      <c r="I17" s="76">
        <v>1</v>
      </c>
      <c r="J17" s="76">
        <v>1</v>
      </c>
      <c r="K17" s="76">
        <v>1</v>
      </c>
      <c r="L17" s="76">
        <v>1</v>
      </c>
      <c r="M17" s="75">
        <v>0.95</v>
      </c>
      <c r="N17" s="76">
        <v>1</v>
      </c>
      <c r="O17" s="76">
        <v>1</v>
      </c>
      <c r="P17" s="76">
        <v>0.5</v>
      </c>
      <c r="Q17" s="76">
        <v>0</v>
      </c>
      <c r="R17" s="76">
        <v>1</v>
      </c>
      <c r="S17" s="76">
        <v>0.6</v>
      </c>
      <c r="T17" s="76">
        <v>0.5</v>
      </c>
      <c r="U17" s="76">
        <v>1</v>
      </c>
      <c r="V17" s="76">
        <v>1</v>
      </c>
      <c r="W17" s="76">
        <v>1</v>
      </c>
      <c r="X17" s="76">
        <v>0.5</v>
      </c>
      <c r="Y17" s="73">
        <f>X17+W17+V17+U17+T17+S17+R17+Q17+P17+O17+N17+M17+L17+K17+J17+I17+H17+G17+F17+E17</f>
        <v>15.45</v>
      </c>
      <c r="Z17" s="4">
        <v>6</v>
      </c>
    </row>
    <row r="18" spans="1:26" s="72" customFormat="1" ht="35" customHeight="1" x14ac:dyDescent="0.35">
      <c r="A18" s="71">
        <v>7</v>
      </c>
      <c r="B18" s="17" t="s">
        <v>11</v>
      </c>
      <c r="C18" s="17" t="s">
        <v>25</v>
      </c>
      <c r="D18" s="17" t="s">
        <v>52</v>
      </c>
      <c r="E18" s="76">
        <v>1</v>
      </c>
      <c r="F18" s="76">
        <v>1</v>
      </c>
      <c r="G18" s="76">
        <v>1</v>
      </c>
      <c r="H18" s="76">
        <v>0.9</v>
      </c>
      <c r="I18" s="76">
        <v>0.74</v>
      </c>
      <c r="J18" s="76">
        <v>0.9</v>
      </c>
      <c r="K18" s="76">
        <v>0.9</v>
      </c>
      <c r="L18" s="76">
        <v>1</v>
      </c>
      <c r="M18" s="76">
        <v>0.75</v>
      </c>
      <c r="N18" s="76">
        <v>1</v>
      </c>
      <c r="O18" s="76">
        <v>1</v>
      </c>
      <c r="P18" s="76">
        <v>0.9</v>
      </c>
      <c r="Q18" s="76">
        <v>0.3</v>
      </c>
      <c r="R18" s="76">
        <v>0.4</v>
      </c>
      <c r="S18" s="76">
        <v>0.9</v>
      </c>
      <c r="T18" s="76">
        <v>0</v>
      </c>
      <c r="U18" s="76">
        <v>0.5</v>
      </c>
      <c r="V18" s="76">
        <v>1</v>
      </c>
      <c r="W18" s="76">
        <v>0.9</v>
      </c>
      <c r="X18" s="76">
        <v>0.16</v>
      </c>
      <c r="Y18" s="73">
        <f>X18+W18+V18+U18+T18+S18+R18+Q18+P18+O18+N18+M18+L18+K18+J18+I18+H18+G18+F18+E18</f>
        <v>15.250000000000002</v>
      </c>
      <c r="Z18" s="4">
        <v>7</v>
      </c>
    </row>
    <row r="19" spans="1:26" ht="35" customHeight="1" x14ac:dyDescent="0.35">
      <c r="A19" s="4">
        <v>8</v>
      </c>
      <c r="B19" s="63" t="s">
        <v>21</v>
      </c>
      <c r="C19" s="63" t="s">
        <v>28</v>
      </c>
      <c r="D19" s="78" t="s">
        <v>51</v>
      </c>
      <c r="E19" s="75">
        <v>1</v>
      </c>
      <c r="F19" s="75">
        <v>1</v>
      </c>
      <c r="G19" s="75">
        <v>1</v>
      </c>
      <c r="H19" s="75">
        <v>0.5</v>
      </c>
      <c r="I19" s="75">
        <v>0.4</v>
      </c>
      <c r="J19" s="75">
        <v>1</v>
      </c>
      <c r="K19" s="75">
        <v>1</v>
      </c>
      <c r="L19" s="75">
        <v>0.4</v>
      </c>
      <c r="M19" s="75">
        <v>0.4</v>
      </c>
      <c r="N19" s="75">
        <v>1</v>
      </c>
      <c r="O19" s="75">
        <v>1</v>
      </c>
      <c r="P19" s="75">
        <v>0.5</v>
      </c>
      <c r="Q19" s="75">
        <v>0.3</v>
      </c>
      <c r="R19" s="75">
        <v>1</v>
      </c>
      <c r="S19" s="75">
        <v>1</v>
      </c>
      <c r="T19" s="75">
        <v>0.5</v>
      </c>
      <c r="U19" s="75">
        <v>0.3</v>
      </c>
      <c r="V19" s="75">
        <v>1</v>
      </c>
      <c r="W19" s="75">
        <v>0.9</v>
      </c>
      <c r="X19" s="75">
        <v>0.4</v>
      </c>
      <c r="Y19" s="73">
        <f>X19+W19+V19+U19+T19+S19+R19+Q19+P19+O19+N19+M19+L19+K19+J19+I19+H19+G19+F19+E19</f>
        <v>14.6</v>
      </c>
      <c r="Z19" s="4">
        <v>8</v>
      </c>
    </row>
    <row r="20" spans="1:26" ht="35" customHeight="1" x14ac:dyDescent="0.35">
      <c r="A20" s="4">
        <v>9</v>
      </c>
      <c r="B20" s="17" t="s">
        <v>13</v>
      </c>
      <c r="C20" s="17" t="s">
        <v>25</v>
      </c>
      <c r="D20" s="17" t="s">
        <v>52</v>
      </c>
      <c r="E20" s="76">
        <v>1</v>
      </c>
      <c r="F20" s="76">
        <v>1</v>
      </c>
      <c r="G20" s="76">
        <v>1</v>
      </c>
      <c r="H20" s="76">
        <v>0.4</v>
      </c>
      <c r="I20" s="76">
        <v>0.72</v>
      </c>
      <c r="J20" s="76">
        <v>0.89</v>
      </c>
      <c r="K20" s="76">
        <v>1</v>
      </c>
      <c r="L20" s="76">
        <v>1</v>
      </c>
      <c r="M20" s="76">
        <v>0.45</v>
      </c>
      <c r="N20" s="76">
        <v>0</v>
      </c>
      <c r="O20" s="76">
        <v>1</v>
      </c>
      <c r="P20" s="76">
        <v>1</v>
      </c>
      <c r="Q20" s="76">
        <v>0.3</v>
      </c>
      <c r="R20" s="76">
        <v>0.75</v>
      </c>
      <c r="S20" s="76">
        <v>1</v>
      </c>
      <c r="T20" s="76">
        <v>0.25</v>
      </c>
      <c r="U20" s="76">
        <v>0</v>
      </c>
      <c r="V20" s="76">
        <v>0.72</v>
      </c>
      <c r="W20" s="76">
        <v>1</v>
      </c>
      <c r="X20" s="76">
        <v>0.63</v>
      </c>
      <c r="Y20" s="73">
        <f>X20+W20+V20+U20+T20+S20+R20+Q20+P20+O20+N20+M20+L20+K20+J20+I20+H20+G20+F20+E20</f>
        <v>14.110000000000001</v>
      </c>
      <c r="Z20" s="4">
        <v>9</v>
      </c>
    </row>
    <row r="21" spans="1:26" ht="35" customHeight="1" x14ac:dyDescent="0.35">
      <c r="A21" s="4">
        <v>10</v>
      </c>
      <c r="B21" s="18" t="s">
        <v>15</v>
      </c>
      <c r="C21" s="18" t="s">
        <v>27</v>
      </c>
      <c r="D21" s="18" t="s">
        <v>18</v>
      </c>
      <c r="E21" s="76">
        <v>1</v>
      </c>
      <c r="F21" s="76">
        <v>1</v>
      </c>
      <c r="G21" s="76">
        <v>1</v>
      </c>
      <c r="H21" s="76">
        <v>1</v>
      </c>
      <c r="I21" s="76">
        <v>0.4</v>
      </c>
      <c r="J21" s="76">
        <v>0.9</v>
      </c>
      <c r="K21" s="76">
        <v>1</v>
      </c>
      <c r="L21" s="76">
        <v>1</v>
      </c>
      <c r="M21" s="76">
        <v>0.85</v>
      </c>
      <c r="N21" s="76">
        <v>0</v>
      </c>
      <c r="O21" s="76">
        <v>1</v>
      </c>
      <c r="P21" s="76">
        <v>0.5</v>
      </c>
      <c r="Q21" s="76">
        <v>0.3</v>
      </c>
      <c r="R21" s="76">
        <v>0.5</v>
      </c>
      <c r="S21" s="76">
        <v>0.4</v>
      </c>
      <c r="T21" s="76">
        <v>0.5</v>
      </c>
      <c r="U21" s="76">
        <v>0.3</v>
      </c>
      <c r="V21" s="76">
        <v>1</v>
      </c>
      <c r="W21" s="76">
        <v>1</v>
      </c>
      <c r="X21" s="76">
        <v>0.26</v>
      </c>
      <c r="Y21" s="73">
        <f>X21+W21+V21+U21+T21+S21+R21+Q21+P21+O21+N21+M21+L21+K21+J21+I21+H21+G21+F21+E21</f>
        <v>13.91</v>
      </c>
      <c r="Z21" s="4">
        <v>10</v>
      </c>
    </row>
    <row r="22" spans="1:26" ht="35" customHeight="1" x14ac:dyDescent="0.35">
      <c r="A22" s="4">
        <v>11</v>
      </c>
      <c r="B22" s="18" t="s">
        <v>17</v>
      </c>
      <c r="C22" s="18" t="s">
        <v>27</v>
      </c>
      <c r="D22" s="18" t="s">
        <v>18</v>
      </c>
      <c r="E22" s="77">
        <v>1</v>
      </c>
      <c r="F22" s="77">
        <v>1</v>
      </c>
      <c r="G22" s="77">
        <v>0</v>
      </c>
      <c r="H22" s="77">
        <v>0.4</v>
      </c>
      <c r="I22" s="77">
        <v>0.16</v>
      </c>
      <c r="J22" s="77">
        <v>1</v>
      </c>
      <c r="K22" s="77">
        <v>1</v>
      </c>
      <c r="L22" s="77">
        <v>1</v>
      </c>
      <c r="M22" s="77">
        <v>0.9</v>
      </c>
      <c r="N22" s="77">
        <v>1</v>
      </c>
      <c r="O22" s="77">
        <v>1</v>
      </c>
      <c r="P22" s="77">
        <v>1</v>
      </c>
      <c r="Q22" s="77">
        <v>0.3</v>
      </c>
      <c r="R22" s="77">
        <v>0.5</v>
      </c>
      <c r="S22" s="77">
        <v>0.6</v>
      </c>
      <c r="T22" s="77">
        <v>0.25</v>
      </c>
      <c r="U22" s="77">
        <v>0.3</v>
      </c>
      <c r="V22" s="77">
        <v>0.57999999999999996</v>
      </c>
      <c r="W22" s="77">
        <v>1</v>
      </c>
      <c r="X22" s="77">
        <v>0.25</v>
      </c>
      <c r="Y22" s="74">
        <f>X22+W22+V22+U22+T22+S22+R22+Q22+P22+O22+N22+M22+L22+K22+J22+I22+H22+G22+F22+E22</f>
        <v>13.24</v>
      </c>
      <c r="Z22" s="4">
        <v>11</v>
      </c>
    </row>
    <row r="23" spans="1:26" ht="35" customHeight="1" x14ac:dyDescent="0.35">
      <c r="A23" s="4">
        <v>12</v>
      </c>
      <c r="B23" s="18" t="s">
        <v>16</v>
      </c>
      <c r="C23" s="18" t="s">
        <v>27</v>
      </c>
      <c r="D23" s="18" t="s">
        <v>18</v>
      </c>
      <c r="E23" s="76">
        <v>1</v>
      </c>
      <c r="F23" s="76">
        <v>0.8</v>
      </c>
      <c r="G23" s="76">
        <v>1</v>
      </c>
      <c r="H23" s="76">
        <v>0.5</v>
      </c>
      <c r="I23" s="76">
        <v>0.32</v>
      </c>
      <c r="J23" s="76">
        <v>0.79</v>
      </c>
      <c r="K23" s="76">
        <v>0.9</v>
      </c>
      <c r="L23" s="76">
        <v>1</v>
      </c>
      <c r="M23" s="76">
        <v>0</v>
      </c>
      <c r="N23" s="76">
        <v>0</v>
      </c>
      <c r="O23" s="76">
        <v>0</v>
      </c>
      <c r="P23" s="76">
        <v>0.9</v>
      </c>
      <c r="Q23" s="76">
        <v>0.3</v>
      </c>
      <c r="R23" s="76">
        <v>0.9</v>
      </c>
      <c r="S23" s="76">
        <v>0.5</v>
      </c>
      <c r="T23" s="76">
        <v>0.2</v>
      </c>
      <c r="U23" s="76">
        <v>0</v>
      </c>
      <c r="V23" s="76">
        <v>1</v>
      </c>
      <c r="W23" s="76">
        <v>0.9</v>
      </c>
      <c r="X23" s="76">
        <v>0.16</v>
      </c>
      <c r="Y23" s="73">
        <f>X23+W23+V23+U23+T23+S23+R23+Q23+P23+O23+N23+M23+L23+K23+J23+I23+H23+G23+F23+E23</f>
        <v>11.170000000000002</v>
      </c>
      <c r="Z23" s="4">
        <v>12</v>
      </c>
    </row>
    <row r="24" spans="1:26" x14ac:dyDescent="0.35">
      <c r="B24" s="16"/>
      <c r="C24" s="16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6" ht="15.5" x14ac:dyDescent="0.35">
      <c r="B25" s="2"/>
      <c r="C25" s="2"/>
      <c r="D25" s="7" t="s">
        <v>10</v>
      </c>
      <c r="E25" s="2"/>
      <c r="F25" s="2"/>
      <c r="G25" s="2"/>
      <c r="H25" s="2"/>
      <c r="I25" s="2"/>
      <c r="J25" s="2"/>
      <c r="K25" s="7" t="s">
        <v>29</v>
      </c>
      <c r="L25" s="7"/>
      <c r="M25" s="7"/>
      <c r="N25" s="7"/>
      <c r="O25" s="7"/>
      <c r="P25" s="7"/>
      <c r="Q25" s="7"/>
      <c r="R25" s="7"/>
      <c r="S25" s="7"/>
      <c r="T25" s="2"/>
      <c r="U25" s="2"/>
      <c r="V25" s="2"/>
      <c r="W25" s="2"/>
      <c r="X25" s="2"/>
    </row>
  </sheetData>
  <sortState ref="B11:Y22">
    <sortCondition descending="1" ref="Y11:Y22"/>
  </sortState>
  <mergeCells count="12">
    <mergeCell ref="A1:Z1"/>
    <mergeCell ref="A3:Z3"/>
    <mergeCell ref="A5:Z5"/>
    <mergeCell ref="A6:Z6"/>
    <mergeCell ref="A8:A10"/>
    <mergeCell ref="B8:B10"/>
    <mergeCell ref="D8:D10"/>
    <mergeCell ref="E8:X8"/>
    <mergeCell ref="Y8:Y9"/>
    <mergeCell ref="Z8:Z10"/>
    <mergeCell ref="C8:C10"/>
    <mergeCell ref="A2:Z2"/>
  </mergeCells>
  <pageMargins left="0.43307086614173229" right="3.937007874015748E-2" top="0.74803149606299213" bottom="0.74803149606299213" header="0.31496062992125984" footer="0.31496062992125984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8"/>
  <sheetViews>
    <sheetView zoomScale="52" zoomScaleNormal="52" workbookViewId="0">
      <selection activeCell="V15" sqref="V15"/>
    </sheetView>
  </sheetViews>
  <sheetFormatPr defaultRowHeight="14.5" x14ac:dyDescent="0.35"/>
  <cols>
    <col min="1" max="1" width="4.81640625" customWidth="1"/>
    <col min="2" max="2" width="19.453125" customWidth="1"/>
    <col min="3" max="3" width="26.54296875" style="29" customWidth="1"/>
    <col min="4" max="4" width="19" customWidth="1"/>
    <col min="5" max="5" width="12.453125" style="3" customWidth="1"/>
    <col min="6" max="6" width="12.54296875" style="3" customWidth="1"/>
    <col min="7" max="13" width="6.6328125" style="3" customWidth="1"/>
    <col min="14" max="16" width="6.6328125" customWidth="1"/>
    <col min="17" max="17" width="8.1796875" customWidth="1"/>
    <col min="18" max="18" width="9.90625" customWidth="1"/>
  </cols>
  <sheetData>
    <row r="1" spans="1:26" ht="17.5" x14ac:dyDescent="0.35">
      <c r="A1" s="81" t="s">
        <v>56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</row>
    <row r="2" spans="1:26" ht="17.5" x14ac:dyDescent="0.35">
      <c r="A2" s="81"/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</row>
    <row r="3" spans="1:26" ht="30" customHeight="1" x14ac:dyDescent="0.4">
      <c r="A3" s="82" t="s">
        <v>1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79"/>
      <c r="U3" s="79"/>
      <c r="V3" s="79"/>
      <c r="W3" s="79"/>
      <c r="X3" s="79"/>
      <c r="Y3" s="79"/>
      <c r="Z3" s="79"/>
    </row>
    <row r="4" spans="1:26" ht="30" customHeight="1" x14ac:dyDescent="0.4">
      <c r="A4" s="82" t="s">
        <v>3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79"/>
      <c r="U4" s="79"/>
      <c r="V4" s="79"/>
      <c r="W4" s="79"/>
      <c r="X4" s="79"/>
      <c r="Y4" s="79"/>
      <c r="Z4" s="79"/>
    </row>
    <row r="5" spans="1:26" ht="25" customHeight="1" x14ac:dyDescent="0.4">
      <c r="A5" s="80" t="s">
        <v>59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</row>
    <row r="6" spans="1:26" s="19" customFormat="1" ht="14" x14ac:dyDescent="0.3">
      <c r="A6" s="58"/>
      <c r="B6" s="60" t="s">
        <v>31</v>
      </c>
      <c r="C6" s="60" t="s">
        <v>32</v>
      </c>
      <c r="D6" s="60" t="s">
        <v>33</v>
      </c>
      <c r="E6" s="56" t="s">
        <v>34</v>
      </c>
      <c r="F6" s="56" t="s">
        <v>35</v>
      </c>
      <c r="G6" s="49" t="s">
        <v>36</v>
      </c>
      <c r="H6" s="49"/>
      <c r="I6" s="49"/>
      <c r="J6" s="49"/>
      <c r="K6" s="49"/>
      <c r="L6" s="49"/>
      <c r="M6" s="49"/>
      <c r="N6" s="49"/>
      <c r="O6" s="49"/>
      <c r="P6" s="49"/>
      <c r="Q6" s="50" t="s">
        <v>37</v>
      </c>
      <c r="R6" s="52" t="s">
        <v>38</v>
      </c>
      <c r="S6" s="54" t="s">
        <v>39</v>
      </c>
    </row>
    <row r="7" spans="1:26" s="20" customFormat="1" ht="102" customHeight="1" x14ac:dyDescent="0.35">
      <c r="A7" s="59"/>
      <c r="B7" s="61"/>
      <c r="C7" s="61"/>
      <c r="D7" s="61"/>
      <c r="E7" s="57"/>
      <c r="F7" s="57"/>
      <c r="G7" s="69" t="s">
        <v>40</v>
      </c>
      <c r="H7" s="69" t="s">
        <v>41</v>
      </c>
      <c r="I7" s="69" t="s">
        <v>57</v>
      </c>
      <c r="J7" s="69" t="s">
        <v>42</v>
      </c>
      <c r="K7" s="69" t="s">
        <v>43</v>
      </c>
      <c r="L7" s="69" t="s">
        <v>44</v>
      </c>
      <c r="M7" s="69" t="s">
        <v>45</v>
      </c>
      <c r="N7" s="69" t="s">
        <v>46</v>
      </c>
      <c r="O7" s="69" t="s">
        <v>47</v>
      </c>
      <c r="P7" s="69" t="s">
        <v>48</v>
      </c>
      <c r="Q7" s="51"/>
      <c r="R7" s="53"/>
      <c r="S7" s="55"/>
    </row>
    <row r="8" spans="1:26" s="20" customFormat="1" ht="12" customHeight="1" x14ac:dyDescent="0.35">
      <c r="A8" s="21"/>
      <c r="B8" s="22"/>
      <c r="C8" s="23"/>
      <c r="D8" s="22"/>
      <c r="E8" s="24"/>
      <c r="F8" s="24"/>
      <c r="G8" s="62">
        <v>7</v>
      </c>
      <c r="H8" s="62">
        <v>6</v>
      </c>
      <c r="I8" s="62">
        <v>14</v>
      </c>
      <c r="J8" s="62">
        <v>10</v>
      </c>
      <c r="K8" s="62">
        <v>8</v>
      </c>
      <c r="L8" s="62">
        <v>10</v>
      </c>
      <c r="M8" s="62">
        <v>5</v>
      </c>
      <c r="N8" s="62">
        <v>12</v>
      </c>
      <c r="O8" s="62">
        <v>11</v>
      </c>
      <c r="P8" s="62">
        <v>10</v>
      </c>
      <c r="Q8" s="25">
        <f>P8+O8+N8+M8+L8+K8+J8+I8+H8+G8</f>
        <v>93</v>
      </c>
      <c r="R8" s="26"/>
      <c r="S8" s="26"/>
    </row>
    <row r="9" spans="1:26" s="28" customFormat="1" ht="31" x14ac:dyDescent="0.35">
      <c r="A9" s="27">
        <v>1</v>
      </c>
      <c r="B9" s="17" t="s">
        <v>49</v>
      </c>
      <c r="C9" s="63" t="s">
        <v>26</v>
      </c>
      <c r="D9" s="17" t="s">
        <v>51</v>
      </c>
      <c r="E9" s="64">
        <v>0.11527777777777777</v>
      </c>
      <c r="F9" s="65">
        <v>0.15013888888888891</v>
      </c>
      <c r="G9" s="66">
        <v>6</v>
      </c>
      <c r="H9" s="66">
        <v>6</v>
      </c>
      <c r="I9" s="66">
        <v>14</v>
      </c>
      <c r="J9" s="66">
        <v>6</v>
      </c>
      <c r="K9" s="66">
        <v>6</v>
      </c>
      <c r="L9" s="66">
        <v>10</v>
      </c>
      <c r="M9" s="66">
        <v>5</v>
      </c>
      <c r="N9" s="66">
        <v>6</v>
      </c>
      <c r="O9" s="66">
        <v>11</v>
      </c>
      <c r="P9" s="66">
        <v>10</v>
      </c>
      <c r="Q9" s="67">
        <f>P9+O9+N9+M9+L9+K9+J9+I9+H9+G9</f>
        <v>80</v>
      </c>
      <c r="R9" s="65">
        <f>F9-E9</f>
        <v>3.4861111111111134E-2</v>
      </c>
      <c r="S9" s="70">
        <v>1</v>
      </c>
    </row>
    <row r="10" spans="1:26" s="28" customFormat="1" ht="46.5" x14ac:dyDescent="0.35">
      <c r="A10" s="27">
        <v>2</v>
      </c>
      <c r="B10" s="17" t="s">
        <v>12</v>
      </c>
      <c r="C10" s="17" t="s">
        <v>25</v>
      </c>
      <c r="D10" s="17" t="s">
        <v>50</v>
      </c>
      <c r="E10" s="64">
        <v>9.7222222222222224E-2</v>
      </c>
      <c r="F10" s="65">
        <v>0.12589120370370369</v>
      </c>
      <c r="G10" s="66">
        <v>7</v>
      </c>
      <c r="H10" s="66">
        <v>6</v>
      </c>
      <c r="I10" s="66">
        <v>14</v>
      </c>
      <c r="J10" s="66">
        <v>6</v>
      </c>
      <c r="K10" s="66">
        <v>6</v>
      </c>
      <c r="L10" s="66">
        <v>6</v>
      </c>
      <c r="M10" s="66">
        <v>5</v>
      </c>
      <c r="N10" s="66">
        <v>6</v>
      </c>
      <c r="O10" s="66">
        <v>11</v>
      </c>
      <c r="P10" s="66">
        <v>10</v>
      </c>
      <c r="Q10" s="67">
        <f>P10+O10+N10+M10+L10+K10+J10+I10+H10+G10</f>
        <v>77</v>
      </c>
      <c r="R10" s="65">
        <f>F10-E10</f>
        <v>2.8668981481481462E-2</v>
      </c>
      <c r="S10" s="70">
        <v>2</v>
      </c>
    </row>
    <row r="11" spans="1:26" s="28" customFormat="1" ht="30.75" customHeight="1" x14ac:dyDescent="0.35">
      <c r="A11" s="27">
        <v>3</v>
      </c>
      <c r="B11" s="17" t="s">
        <v>16</v>
      </c>
      <c r="C11" s="17" t="s">
        <v>27</v>
      </c>
      <c r="D11" s="18" t="s">
        <v>18</v>
      </c>
      <c r="E11" s="64">
        <v>8.1944444444444445E-2</v>
      </c>
      <c r="F11" s="65">
        <v>0.10876157407407407</v>
      </c>
      <c r="G11" s="66">
        <v>7</v>
      </c>
      <c r="H11" s="66">
        <v>6</v>
      </c>
      <c r="I11" s="66">
        <v>14</v>
      </c>
      <c r="J11" s="66">
        <v>2</v>
      </c>
      <c r="K11" s="66">
        <v>7</v>
      </c>
      <c r="L11" s="66">
        <v>8</v>
      </c>
      <c r="M11" s="66">
        <v>5</v>
      </c>
      <c r="N11" s="66">
        <v>6</v>
      </c>
      <c r="O11" s="66">
        <v>11</v>
      </c>
      <c r="P11" s="66">
        <v>10</v>
      </c>
      <c r="Q11" s="67">
        <f>P11+O11+N11+M11+L11+K11+J11+I11+H11+G11</f>
        <v>76</v>
      </c>
      <c r="R11" s="65">
        <f>F11-E11</f>
        <v>2.6817129629629621E-2</v>
      </c>
      <c r="S11" s="70">
        <v>3</v>
      </c>
    </row>
    <row r="12" spans="1:26" s="28" customFormat="1" ht="31" x14ac:dyDescent="0.35">
      <c r="A12" s="27">
        <v>4</v>
      </c>
      <c r="B12" s="17" t="s">
        <v>22</v>
      </c>
      <c r="C12" s="63" t="s">
        <v>26</v>
      </c>
      <c r="D12" s="17" t="s">
        <v>51</v>
      </c>
      <c r="E12" s="64">
        <v>7.9166666666666663E-2</v>
      </c>
      <c r="F12" s="65">
        <v>0.10103009259259259</v>
      </c>
      <c r="G12" s="66">
        <v>6</v>
      </c>
      <c r="H12" s="66">
        <v>6</v>
      </c>
      <c r="I12" s="66">
        <v>14</v>
      </c>
      <c r="J12" s="66">
        <v>6</v>
      </c>
      <c r="K12" s="66">
        <v>6</v>
      </c>
      <c r="L12" s="66">
        <v>4</v>
      </c>
      <c r="M12" s="66">
        <v>5</v>
      </c>
      <c r="N12" s="66">
        <v>6</v>
      </c>
      <c r="O12" s="66">
        <v>11</v>
      </c>
      <c r="P12" s="66">
        <v>10</v>
      </c>
      <c r="Q12" s="67">
        <f>P12+O12+N12+M12+L12+K12+J12+I12+H12+G12</f>
        <v>74</v>
      </c>
      <c r="R12" s="65">
        <f>F12-E12</f>
        <v>2.1863425925925925E-2</v>
      </c>
      <c r="S12" s="68">
        <v>4</v>
      </c>
    </row>
    <row r="13" spans="1:26" s="28" customFormat="1" ht="31" x14ac:dyDescent="0.35">
      <c r="A13" s="27">
        <v>5</v>
      </c>
      <c r="B13" s="17" t="s">
        <v>15</v>
      </c>
      <c r="C13" s="17" t="s">
        <v>27</v>
      </c>
      <c r="D13" s="18" t="s">
        <v>53</v>
      </c>
      <c r="E13" s="64">
        <v>3.125E-2</v>
      </c>
      <c r="F13" s="65">
        <v>6.0243055555555557E-2</v>
      </c>
      <c r="G13" s="66">
        <v>5</v>
      </c>
      <c r="H13" s="66">
        <v>6</v>
      </c>
      <c r="I13" s="66">
        <v>14</v>
      </c>
      <c r="J13" s="66">
        <v>3</v>
      </c>
      <c r="K13" s="66">
        <v>8</v>
      </c>
      <c r="L13" s="66">
        <v>8</v>
      </c>
      <c r="M13" s="66">
        <v>5</v>
      </c>
      <c r="N13" s="66">
        <v>6</v>
      </c>
      <c r="O13" s="66">
        <v>7</v>
      </c>
      <c r="P13" s="66">
        <v>10</v>
      </c>
      <c r="Q13" s="67">
        <f>P13+O13+N13+M13+L13+K13+J13+I13+H13+G13</f>
        <v>72</v>
      </c>
      <c r="R13" s="65">
        <f>F13-E13</f>
        <v>2.8993055555555557E-2</v>
      </c>
      <c r="S13" s="68">
        <v>5</v>
      </c>
    </row>
    <row r="14" spans="1:26" s="28" customFormat="1" ht="27.75" customHeight="1" x14ac:dyDescent="0.35">
      <c r="A14" s="24">
        <v>6</v>
      </c>
      <c r="B14" s="17" t="s">
        <v>14</v>
      </c>
      <c r="C14" s="17" t="s">
        <v>25</v>
      </c>
      <c r="D14" s="17" t="s">
        <v>50</v>
      </c>
      <c r="E14" s="64">
        <v>6.5277777777777782E-2</v>
      </c>
      <c r="F14" s="65">
        <v>0.10136574074074074</v>
      </c>
      <c r="G14" s="66">
        <v>6</v>
      </c>
      <c r="H14" s="66">
        <v>6</v>
      </c>
      <c r="I14" s="66">
        <v>14</v>
      </c>
      <c r="J14" s="66">
        <v>4</v>
      </c>
      <c r="K14" s="66">
        <v>2</v>
      </c>
      <c r="L14" s="66">
        <v>6</v>
      </c>
      <c r="M14" s="66">
        <v>5</v>
      </c>
      <c r="N14" s="66">
        <v>6</v>
      </c>
      <c r="O14" s="66">
        <v>11</v>
      </c>
      <c r="P14" s="66">
        <v>10</v>
      </c>
      <c r="Q14" s="67">
        <f>P14+O14+N14+M14+L14+K14+J14+I14+H14+G14</f>
        <v>70</v>
      </c>
      <c r="R14" s="65">
        <f>F14-E14</f>
        <v>3.6087962962962961E-2</v>
      </c>
      <c r="S14" s="68">
        <v>6</v>
      </c>
    </row>
    <row r="15" spans="1:26" s="28" customFormat="1" ht="31" x14ac:dyDescent="0.35">
      <c r="A15" s="27">
        <v>7</v>
      </c>
      <c r="B15" s="17" t="s">
        <v>13</v>
      </c>
      <c r="C15" s="17" t="s">
        <v>25</v>
      </c>
      <c r="D15" s="17" t="s">
        <v>52</v>
      </c>
      <c r="E15" s="64">
        <v>4.7916666666666663E-2</v>
      </c>
      <c r="F15" s="65">
        <v>8.3043981481481483E-2</v>
      </c>
      <c r="G15" s="66">
        <v>4</v>
      </c>
      <c r="H15" s="66">
        <v>5</v>
      </c>
      <c r="I15" s="66">
        <v>14</v>
      </c>
      <c r="J15" s="66">
        <v>4</v>
      </c>
      <c r="K15" s="66">
        <v>6</v>
      </c>
      <c r="L15" s="66">
        <v>6</v>
      </c>
      <c r="M15" s="66">
        <v>5</v>
      </c>
      <c r="N15" s="66">
        <v>6</v>
      </c>
      <c r="O15" s="66">
        <v>8</v>
      </c>
      <c r="P15" s="66">
        <v>8</v>
      </c>
      <c r="Q15" s="67">
        <f>P15+O15+N15+M15+L15+K15+J15+I15+H15+G15</f>
        <v>66</v>
      </c>
      <c r="R15" s="65">
        <f>F15-E15</f>
        <v>3.512731481481482E-2</v>
      </c>
      <c r="S15" s="68">
        <v>7</v>
      </c>
    </row>
    <row r="18" spans="4:6" x14ac:dyDescent="0.35">
      <c r="D18" t="s">
        <v>54</v>
      </c>
      <c r="F18" s="3" t="s">
        <v>55</v>
      </c>
    </row>
  </sheetData>
  <sortState ref="B8:R14">
    <sortCondition descending="1" ref="Q8:Q14"/>
  </sortState>
  <mergeCells count="15">
    <mergeCell ref="A4:S4"/>
    <mergeCell ref="A1:S1"/>
    <mergeCell ref="A2:S2"/>
    <mergeCell ref="A3:S3"/>
    <mergeCell ref="A5:S5"/>
    <mergeCell ref="A6:A7"/>
    <mergeCell ref="B6:B7"/>
    <mergeCell ref="C6:C7"/>
    <mergeCell ref="D6:D7"/>
    <mergeCell ref="E6:E7"/>
    <mergeCell ref="F6:F7"/>
    <mergeCell ref="G6:P6"/>
    <mergeCell ref="Q6:Q7"/>
    <mergeCell ref="R6:R7"/>
    <mergeCell ref="S6:S7"/>
  </mergeCells>
  <pageMargins left="0.31496062992125984" right="0.31496062992125984" top="0.74803149606299213" bottom="0.35433070866141736" header="0.31496062992125984" footer="0.31496062992125984"/>
  <pageSetup paperSize="9"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zoomScale="63" zoomScaleNormal="63" workbookViewId="0">
      <selection activeCell="M19" sqref="M19"/>
    </sheetView>
  </sheetViews>
  <sheetFormatPr defaultRowHeight="14.5" x14ac:dyDescent="0.35"/>
  <cols>
    <col min="1" max="1" width="5.54296875" customWidth="1"/>
    <col min="2" max="2" width="23.26953125" customWidth="1"/>
    <col min="3" max="3" width="27.81640625" customWidth="1"/>
    <col min="4" max="4" width="19" customWidth="1"/>
    <col min="5" max="7" width="14.26953125" customWidth="1"/>
    <col min="8" max="8" width="11" customWidth="1"/>
  </cols>
  <sheetData>
    <row r="1" spans="1:8" x14ac:dyDescent="0.35">
      <c r="A1" s="31" t="s">
        <v>0</v>
      </c>
      <c r="B1" s="31"/>
      <c r="C1" s="31"/>
      <c r="D1" s="31"/>
      <c r="E1" s="31"/>
      <c r="F1" s="31"/>
      <c r="G1" s="31"/>
      <c r="H1" s="31"/>
    </row>
    <row r="2" spans="1:8" x14ac:dyDescent="0.35">
      <c r="A2" s="31"/>
      <c r="B2" s="31"/>
      <c r="C2" s="31"/>
      <c r="D2" s="31"/>
      <c r="E2" s="31"/>
      <c r="F2" s="31"/>
      <c r="G2" s="31"/>
      <c r="H2" s="31"/>
    </row>
    <row r="3" spans="1:8" ht="15.5" x14ac:dyDescent="0.35">
      <c r="A3" s="32" t="s">
        <v>1</v>
      </c>
      <c r="B3" s="32"/>
      <c r="C3" s="32"/>
      <c r="D3" s="32"/>
      <c r="E3" s="32"/>
      <c r="F3" s="32"/>
      <c r="G3" s="32"/>
      <c r="H3" s="32"/>
    </row>
    <row r="4" spans="1:8" x14ac:dyDescent="0.35">
      <c r="B4" s="30" t="s">
        <v>2</v>
      </c>
      <c r="C4" s="30"/>
      <c r="D4" s="30"/>
      <c r="E4" s="30"/>
      <c r="F4" s="30"/>
      <c r="G4" t="s">
        <v>30</v>
      </c>
    </row>
    <row r="5" spans="1:8" ht="15.5" x14ac:dyDescent="0.35">
      <c r="A5" s="32" t="s">
        <v>3</v>
      </c>
      <c r="B5" s="32"/>
      <c r="C5" s="32"/>
      <c r="D5" s="32"/>
      <c r="E5" s="32"/>
      <c r="F5" s="32"/>
      <c r="G5" s="32"/>
      <c r="H5" s="32"/>
    </row>
    <row r="6" spans="1:8" ht="15.5" x14ac:dyDescent="0.35">
      <c r="A6" s="32" t="s">
        <v>60</v>
      </c>
      <c r="B6" s="32"/>
      <c r="C6" s="32"/>
      <c r="D6" s="32"/>
      <c r="E6" s="32"/>
      <c r="F6" s="32"/>
      <c r="G6" s="32"/>
      <c r="H6" s="32"/>
    </row>
    <row r="7" spans="1:8" ht="15" thickBot="1" x14ac:dyDescent="0.4">
      <c r="B7" s="30"/>
      <c r="C7" s="30"/>
      <c r="D7" s="30"/>
      <c r="E7" s="30"/>
      <c r="F7" s="30"/>
      <c r="G7" s="3"/>
      <c r="H7" s="3"/>
    </row>
    <row r="8" spans="1:8" ht="24" customHeight="1" x14ac:dyDescent="0.35">
      <c r="A8" s="33" t="s">
        <v>5</v>
      </c>
      <c r="B8" s="36" t="s">
        <v>61</v>
      </c>
      <c r="C8" s="46" t="s">
        <v>23</v>
      </c>
      <c r="D8" s="36" t="s">
        <v>6</v>
      </c>
      <c r="E8" s="92" t="s">
        <v>67</v>
      </c>
      <c r="F8" s="92" t="s">
        <v>68</v>
      </c>
      <c r="G8" s="83" t="s">
        <v>38</v>
      </c>
      <c r="H8" s="43" t="s">
        <v>63</v>
      </c>
    </row>
    <row r="9" spans="1:8" ht="25.5" customHeight="1" x14ac:dyDescent="0.35">
      <c r="A9" s="34"/>
      <c r="B9" s="37"/>
      <c r="C9" s="47"/>
      <c r="D9" s="37"/>
      <c r="E9" s="93"/>
      <c r="F9" s="93"/>
      <c r="G9" s="84"/>
      <c r="H9" s="44"/>
    </row>
    <row r="10" spans="1:8" ht="15" thickBot="1" x14ac:dyDescent="0.4">
      <c r="A10" s="35"/>
      <c r="B10" s="38"/>
      <c r="C10" s="48"/>
      <c r="D10" s="38"/>
      <c r="E10" s="94"/>
      <c r="F10" s="94"/>
      <c r="G10" s="85"/>
      <c r="H10" s="45"/>
    </row>
    <row r="11" spans="1:8" ht="15.5" x14ac:dyDescent="0.35">
      <c r="A11" s="86" t="s">
        <v>64</v>
      </c>
      <c r="B11" s="87"/>
      <c r="C11" s="87"/>
      <c r="D11" s="87"/>
      <c r="E11" s="87"/>
      <c r="F11" s="87"/>
      <c r="G11" s="87"/>
      <c r="H11" s="88"/>
    </row>
    <row r="12" spans="1:8" ht="31" x14ac:dyDescent="0.35">
      <c r="A12" s="4">
        <v>1</v>
      </c>
      <c r="B12" s="63" t="s">
        <v>69</v>
      </c>
      <c r="C12" s="63" t="s">
        <v>28</v>
      </c>
      <c r="D12" s="78" t="s">
        <v>51</v>
      </c>
      <c r="E12" s="95">
        <v>0</v>
      </c>
      <c r="F12" s="95">
        <v>8.5995370370370357E-3</v>
      </c>
      <c r="G12" s="96">
        <f>F12-E12</f>
        <v>8.5995370370370357E-3</v>
      </c>
      <c r="H12" s="5">
        <v>1</v>
      </c>
    </row>
    <row r="13" spans="1:8" ht="35" customHeight="1" x14ac:dyDescent="0.35">
      <c r="A13" s="4">
        <v>2</v>
      </c>
      <c r="B13" s="63" t="s">
        <v>66</v>
      </c>
      <c r="C13" s="63" t="s">
        <v>27</v>
      </c>
      <c r="D13" s="78" t="s">
        <v>53</v>
      </c>
      <c r="E13" s="95">
        <v>0</v>
      </c>
      <c r="F13" s="95">
        <v>8.611111111111111E-3</v>
      </c>
      <c r="G13" s="96">
        <f>F13-E13</f>
        <v>8.611111111111111E-3</v>
      </c>
      <c r="H13" s="5">
        <v>2</v>
      </c>
    </row>
    <row r="14" spans="1:8" ht="35" customHeight="1" x14ac:dyDescent="0.35">
      <c r="A14" s="89" t="s">
        <v>65</v>
      </c>
      <c r="B14" s="90"/>
      <c r="C14" s="90"/>
      <c r="D14" s="90"/>
      <c r="E14" s="90"/>
      <c r="F14" s="90"/>
      <c r="G14" s="90"/>
      <c r="H14" s="91"/>
    </row>
    <row r="15" spans="1:8" ht="35" customHeight="1" x14ac:dyDescent="0.35">
      <c r="A15" s="4">
        <v>1</v>
      </c>
      <c r="B15" s="63" t="s">
        <v>71</v>
      </c>
      <c r="C15" s="63" t="s">
        <v>26</v>
      </c>
      <c r="D15" s="78" t="s">
        <v>51</v>
      </c>
      <c r="E15" s="95">
        <v>6.9444444444444441E-3</v>
      </c>
      <c r="F15" s="95">
        <v>1.3368055555555557E-2</v>
      </c>
      <c r="G15" s="96">
        <f>F15-E15</f>
        <v>6.4236111111111126E-3</v>
      </c>
      <c r="H15" s="5">
        <v>1</v>
      </c>
    </row>
    <row r="16" spans="1:8" ht="35" customHeight="1" x14ac:dyDescent="0.35">
      <c r="A16" s="4">
        <v>2</v>
      </c>
      <c r="B16" s="63" t="s">
        <v>70</v>
      </c>
      <c r="C16" s="63" t="s">
        <v>26</v>
      </c>
      <c r="D16" s="78" t="s">
        <v>51</v>
      </c>
      <c r="E16" s="95">
        <v>4.8611111111111112E-3</v>
      </c>
      <c r="F16" s="95">
        <v>1.230324074074074E-2</v>
      </c>
      <c r="G16" s="96">
        <f>F16-E16</f>
        <v>7.4421296296296284E-3</v>
      </c>
      <c r="H16" s="5">
        <v>2</v>
      </c>
    </row>
    <row r="17" spans="1:8" ht="35" customHeight="1" x14ac:dyDescent="0.35">
      <c r="A17" s="4">
        <v>3</v>
      </c>
      <c r="B17" s="63" t="s">
        <v>62</v>
      </c>
      <c r="C17" s="63" t="s">
        <v>26</v>
      </c>
      <c r="D17" s="78" t="s">
        <v>51</v>
      </c>
      <c r="E17" s="95">
        <v>9.7222222222222224E-3</v>
      </c>
      <c r="F17" s="95">
        <v>1.7222222222222222E-2</v>
      </c>
      <c r="G17" s="96">
        <f>F17-E17</f>
        <v>7.4999999999999997E-3</v>
      </c>
      <c r="H17" s="5">
        <v>3</v>
      </c>
    </row>
    <row r="18" spans="1:8" ht="35" customHeight="1" x14ac:dyDescent="0.35">
      <c r="A18" s="4">
        <v>4</v>
      </c>
      <c r="B18" s="17" t="s">
        <v>74</v>
      </c>
      <c r="C18" s="63" t="s">
        <v>26</v>
      </c>
      <c r="D18" s="78" t="s">
        <v>51</v>
      </c>
      <c r="E18" s="95">
        <v>1.8749999999999999E-2</v>
      </c>
      <c r="F18" s="95">
        <v>2.7164351851851853E-2</v>
      </c>
      <c r="G18" s="96">
        <f>F18-E18</f>
        <v>8.4143518518518534E-3</v>
      </c>
      <c r="H18" s="4">
        <v>4</v>
      </c>
    </row>
    <row r="19" spans="1:8" ht="35" customHeight="1" x14ac:dyDescent="0.35">
      <c r="A19" s="4">
        <v>5</v>
      </c>
      <c r="B19" s="17" t="s">
        <v>72</v>
      </c>
      <c r="C19" s="63" t="s">
        <v>26</v>
      </c>
      <c r="D19" s="78" t="s">
        <v>51</v>
      </c>
      <c r="E19" s="95">
        <v>1.3888888888888888E-2</v>
      </c>
      <c r="F19" s="95">
        <v>2.2627314814814819E-2</v>
      </c>
      <c r="G19" s="96">
        <f>F19-E19</f>
        <v>8.7384259259259307E-3</v>
      </c>
      <c r="H19" s="4">
        <v>5</v>
      </c>
    </row>
    <row r="20" spans="1:8" ht="35" customHeight="1" x14ac:dyDescent="0.35">
      <c r="A20" s="4">
        <v>6</v>
      </c>
      <c r="B20" s="63" t="s">
        <v>73</v>
      </c>
      <c r="C20" s="63" t="s">
        <v>26</v>
      </c>
      <c r="D20" s="78" t="s">
        <v>51</v>
      </c>
      <c r="E20" s="95">
        <v>2.1527777777777781E-2</v>
      </c>
      <c r="F20" s="95">
        <v>3.622685185185185E-2</v>
      </c>
      <c r="G20" s="96">
        <f>F20-E20</f>
        <v>1.4699074074074069E-2</v>
      </c>
      <c r="H20" s="4">
        <v>6</v>
      </c>
    </row>
    <row r="21" spans="1:8" x14ac:dyDescent="0.35">
      <c r="B21" s="16"/>
      <c r="C21" s="16"/>
      <c r="D21" s="2"/>
      <c r="E21" s="2"/>
      <c r="F21" s="2"/>
    </row>
    <row r="22" spans="1:8" ht="15.5" x14ac:dyDescent="0.35">
      <c r="B22" s="2"/>
      <c r="C22" s="2"/>
      <c r="D22" s="7" t="s">
        <v>75</v>
      </c>
      <c r="E22" s="2"/>
      <c r="F22" s="2" t="s">
        <v>55</v>
      </c>
    </row>
  </sheetData>
  <sortState ref="B15:G20">
    <sortCondition ref="G15:G20"/>
  </sortState>
  <mergeCells count="15">
    <mergeCell ref="A5:H5"/>
    <mergeCell ref="A3:H3"/>
    <mergeCell ref="A1:H1"/>
    <mergeCell ref="A11:H11"/>
    <mergeCell ref="A14:H14"/>
    <mergeCell ref="H8:H10"/>
    <mergeCell ref="E8:E10"/>
    <mergeCell ref="F8:F10"/>
    <mergeCell ref="G8:G10"/>
    <mergeCell ref="A6:H6"/>
    <mergeCell ref="A2:H2"/>
    <mergeCell ref="A8:A10"/>
    <mergeCell ref="B8:B10"/>
    <mergeCell ref="C8:C10"/>
    <mergeCell ref="D8:D10"/>
  </mergeCells>
  <pageMargins left="0.70866141732283472" right="0.70866141732283472" top="0.35433070866141736" bottom="0.35433070866141736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"/>
  <sheetViews>
    <sheetView tabSelected="1" zoomScale="62" zoomScaleNormal="62" workbookViewId="0">
      <selection activeCell="M5" sqref="M5:M6"/>
    </sheetView>
  </sheetViews>
  <sheetFormatPr defaultRowHeight="14.5" x14ac:dyDescent="0.35"/>
  <cols>
    <col min="1" max="1" width="4.81640625" style="100" customWidth="1"/>
    <col min="2" max="2" width="20.36328125" style="100" customWidth="1"/>
    <col min="3" max="3" width="21.90625" style="100" customWidth="1"/>
    <col min="4" max="4" width="17.81640625" style="100" customWidth="1"/>
    <col min="5" max="5" width="6.453125" style="98" customWidth="1"/>
    <col min="6" max="6" width="8.7265625" style="98"/>
    <col min="7" max="7" width="7.26953125" style="98" customWidth="1"/>
    <col min="8" max="8" width="5.81640625" style="98" customWidth="1"/>
    <col min="9" max="9" width="6.7265625" style="98" customWidth="1"/>
    <col min="10" max="11" width="6.26953125" style="98" customWidth="1"/>
    <col min="12" max="12" width="8.7265625" style="99"/>
  </cols>
  <sheetData>
    <row r="1" spans="1:13" x14ac:dyDescent="0.35">
      <c r="A1" s="97" t="s">
        <v>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</row>
    <row r="2" spans="1:13" x14ac:dyDescent="0.35">
      <c r="A2" s="118" t="s">
        <v>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</row>
    <row r="3" spans="1:13" x14ac:dyDescent="0.35">
      <c r="A3" s="118" t="s">
        <v>3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</row>
    <row r="4" spans="1:13" x14ac:dyDescent="0.35">
      <c r="A4" s="119" t="s">
        <v>86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</row>
    <row r="5" spans="1:13" s="104" customFormat="1" ht="32.25" customHeight="1" x14ac:dyDescent="0.35">
      <c r="A5" s="101" t="s">
        <v>5</v>
      </c>
      <c r="B5" s="101" t="s">
        <v>31</v>
      </c>
      <c r="C5" s="60" t="s">
        <v>23</v>
      </c>
      <c r="D5" s="101" t="s">
        <v>6</v>
      </c>
      <c r="E5" s="102" t="s">
        <v>76</v>
      </c>
      <c r="F5" s="102"/>
      <c r="G5" s="102"/>
      <c r="H5" s="102"/>
      <c r="I5" s="102"/>
      <c r="J5" s="102"/>
      <c r="K5" s="102"/>
      <c r="L5" s="103" t="s">
        <v>77</v>
      </c>
      <c r="M5" s="121" t="s">
        <v>39</v>
      </c>
    </row>
    <row r="6" spans="1:13" ht="104" customHeight="1" x14ac:dyDescent="0.35">
      <c r="A6" s="101"/>
      <c r="B6" s="101"/>
      <c r="C6" s="61"/>
      <c r="D6" s="101"/>
      <c r="E6" s="120" t="s">
        <v>78</v>
      </c>
      <c r="F6" s="120" t="s">
        <v>79</v>
      </c>
      <c r="G6" s="120" t="s">
        <v>80</v>
      </c>
      <c r="H6" s="120" t="s">
        <v>81</v>
      </c>
      <c r="I6" s="120" t="s">
        <v>82</v>
      </c>
      <c r="J6" s="120" t="s">
        <v>83</v>
      </c>
      <c r="K6" s="120" t="s">
        <v>84</v>
      </c>
      <c r="L6" s="105"/>
      <c r="M6" s="122"/>
    </row>
    <row r="7" spans="1:13" s="3" customFormat="1" ht="15.5" x14ac:dyDescent="0.35">
      <c r="A7" s="106"/>
      <c r="B7" s="106"/>
      <c r="C7" s="106"/>
      <c r="D7" s="106"/>
      <c r="E7" s="107">
        <v>5</v>
      </c>
      <c r="F7" s="107">
        <v>3</v>
      </c>
      <c r="G7" s="107">
        <v>3</v>
      </c>
      <c r="H7" s="107">
        <v>2</v>
      </c>
      <c r="I7" s="107">
        <v>5</v>
      </c>
      <c r="J7" s="107">
        <v>2</v>
      </c>
      <c r="K7" s="107">
        <v>2</v>
      </c>
      <c r="L7" s="108">
        <f>SUM(E7:K7)</f>
        <v>22</v>
      </c>
      <c r="M7" s="113"/>
    </row>
    <row r="8" spans="1:13" s="110" customFormat="1" ht="45" customHeight="1" x14ac:dyDescent="0.35">
      <c r="A8" s="23">
        <v>1</v>
      </c>
      <c r="B8" s="22" t="s">
        <v>49</v>
      </c>
      <c r="C8" s="116" t="s">
        <v>26</v>
      </c>
      <c r="D8" s="116" t="s">
        <v>51</v>
      </c>
      <c r="E8" s="109">
        <v>4</v>
      </c>
      <c r="F8" s="109">
        <v>2</v>
      </c>
      <c r="G8" s="109">
        <v>2</v>
      </c>
      <c r="H8" s="109">
        <v>2</v>
      </c>
      <c r="I8" s="109">
        <v>5</v>
      </c>
      <c r="J8" s="109">
        <v>1</v>
      </c>
      <c r="K8" s="109">
        <v>2</v>
      </c>
      <c r="L8" s="108">
        <f>SUM(E8:K8)</f>
        <v>18</v>
      </c>
      <c r="M8" s="115">
        <v>1</v>
      </c>
    </row>
    <row r="9" spans="1:13" s="110" customFormat="1" ht="35" customHeight="1" x14ac:dyDescent="0.35">
      <c r="A9" s="23">
        <v>2</v>
      </c>
      <c r="B9" s="111" t="s">
        <v>14</v>
      </c>
      <c r="C9" s="117" t="s">
        <v>25</v>
      </c>
      <c r="D9" s="117" t="s">
        <v>52</v>
      </c>
      <c r="E9" s="112">
        <v>5</v>
      </c>
      <c r="F9" s="112">
        <v>3</v>
      </c>
      <c r="G9" s="112">
        <v>2</v>
      </c>
      <c r="H9" s="112">
        <v>0</v>
      </c>
      <c r="I9" s="112">
        <v>3</v>
      </c>
      <c r="J9" s="112">
        <v>2</v>
      </c>
      <c r="K9" s="112">
        <v>2</v>
      </c>
      <c r="L9" s="108">
        <f>SUM(E9:K9)</f>
        <v>17</v>
      </c>
      <c r="M9" s="115">
        <v>2</v>
      </c>
    </row>
    <row r="10" spans="1:13" ht="45" customHeight="1" x14ac:dyDescent="0.35">
      <c r="A10" s="23">
        <v>3</v>
      </c>
      <c r="B10" s="22" t="s">
        <v>22</v>
      </c>
      <c r="C10" s="116" t="s">
        <v>26</v>
      </c>
      <c r="D10" s="116" t="s">
        <v>51</v>
      </c>
      <c r="E10" s="109">
        <v>5</v>
      </c>
      <c r="F10" s="109">
        <v>1</v>
      </c>
      <c r="G10" s="109">
        <v>1</v>
      </c>
      <c r="H10" s="109">
        <v>2</v>
      </c>
      <c r="I10" s="109">
        <v>1</v>
      </c>
      <c r="J10" s="109">
        <v>2</v>
      </c>
      <c r="K10" s="109">
        <v>2</v>
      </c>
      <c r="L10" s="108">
        <f>SUM(E10:K10)</f>
        <v>14</v>
      </c>
      <c r="M10" s="114">
        <v>3</v>
      </c>
    </row>
    <row r="11" spans="1:13" ht="35" customHeight="1" x14ac:dyDescent="0.35">
      <c r="A11" s="23">
        <v>4</v>
      </c>
      <c r="B11" s="111" t="s">
        <v>11</v>
      </c>
      <c r="C11" s="117" t="s">
        <v>25</v>
      </c>
      <c r="D11" s="117" t="s">
        <v>52</v>
      </c>
      <c r="E11" s="112">
        <v>5</v>
      </c>
      <c r="F11" s="112">
        <v>2</v>
      </c>
      <c r="G11" s="112">
        <v>0</v>
      </c>
      <c r="H11" s="112">
        <v>2</v>
      </c>
      <c r="I11" s="112">
        <v>1</v>
      </c>
      <c r="J11" s="112">
        <v>2</v>
      </c>
      <c r="K11" s="112">
        <v>2</v>
      </c>
      <c r="L11" s="108">
        <f>SUM(E11:K11)</f>
        <v>14</v>
      </c>
      <c r="M11" s="114">
        <v>3</v>
      </c>
    </row>
    <row r="12" spans="1:13" ht="35" customHeight="1" x14ac:dyDescent="0.35">
      <c r="A12" s="23">
        <v>5</v>
      </c>
      <c r="B12" s="111" t="s">
        <v>13</v>
      </c>
      <c r="C12" s="117" t="s">
        <v>25</v>
      </c>
      <c r="D12" s="117" t="s">
        <v>52</v>
      </c>
      <c r="E12" s="112">
        <v>4</v>
      </c>
      <c r="F12" s="112">
        <v>1</v>
      </c>
      <c r="G12" s="112">
        <v>1</v>
      </c>
      <c r="H12" s="112">
        <v>1</v>
      </c>
      <c r="I12" s="112">
        <v>2</v>
      </c>
      <c r="J12" s="112">
        <v>2</v>
      </c>
      <c r="K12" s="112">
        <v>2</v>
      </c>
      <c r="L12" s="108">
        <f>SUM(E12:K12)</f>
        <v>13</v>
      </c>
      <c r="M12" s="114">
        <v>4</v>
      </c>
    </row>
    <row r="13" spans="1:13" ht="35" customHeight="1" x14ac:dyDescent="0.35">
      <c r="A13" s="23">
        <v>6</v>
      </c>
      <c r="B13" s="111" t="s">
        <v>85</v>
      </c>
      <c r="C13" s="117" t="s">
        <v>25</v>
      </c>
      <c r="D13" s="117" t="s">
        <v>52</v>
      </c>
      <c r="E13" s="112">
        <v>3</v>
      </c>
      <c r="F13" s="112">
        <v>3</v>
      </c>
      <c r="G13" s="112">
        <v>2</v>
      </c>
      <c r="H13" s="112">
        <v>1</v>
      </c>
      <c r="I13" s="112">
        <v>0</v>
      </c>
      <c r="J13" s="112">
        <v>0</v>
      </c>
      <c r="K13" s="112">
        <v>1</v>
      </c>
      <c r="L13" s="108">
        <f>SUM(E13:K13)</f>
        <v>10</v>
      </c>
      <c r="M13" s="114">
        <v>5</v>
      </c>
    </row>
    <row r="14" spans="1:13" ht="35" customHeight="1" x14ac:dyDescent="0.35">
      <c r="A14" s="23">
        <v>7</v>
      </c>
      <c r="B14" s="111" t="s">
        <v>17</v>
      </c>
      <c r="C14" s="117" t="s">
        <v>27</v>
      </c>
      <c r="D14" s="117" t="s">
        <v>18</v>
      </c>
      <c r="E14" s="112">
        <v>3</v>
      </c>
      <c r="F14" s="112">
        <v>0</v>
      </c>
      <c r="G14" s="112">
        <v>0</v>
      </c>
      <c r="H14" s="112">
        <v>0</v>
      </c>
      <c r="I14" s="112">
        <v>0</v>
      </c>
      <c r="J14" s="112">
        <v>0</v>
      </c>
      <c r="K14" s="112">
        <v>0</v>
      </c>
      <c r="L14" s="108">
        <f>SUM(E14:K14)</f>
        <v>3</v>
      </c>
      <c r="M14" s="114">
        <v>6</v>
      </c>
    </row>
    <row r="15" spans="1:13" ht="35" customHeight="1" x14ac:dyDescent="0.35">
      <c r="A15" s="23">
        <v>8</v>
      </c>
      <c r="B15" s="111" t="s">
        <v>16</v>
      </c>
      <c r="C15" s="117" t="s">
        <v>27</v>
      </c>
      <c r="D15" s="117" t="s">
        <v>18</v>
      </c>
      <c r="E15" s="112">
        <v>2</v>
      </c>
      <c r="F15" s="112">
        <v>0</v>
      </c>
      <c r="G15" s="112">
        <v>0</v>
      </c>
      <c r="H15" s="112">
        <v>0</v>
      </c>
      <c r="I15" s="112">
        <v>0</v>
      </c>
      <c r="J15" s="112">
        <v>0</v>
      </c>
      <c r="K15" s="112">
        <v>0</v>
      </c>
      <c r="L15" s="108">
        <f>SUM(E15:K15)</f>
        <v>2</v>
      </c>
      <c r="M15" s="114">
        <v>7</v>
      </c>
    </row>
    <row r="17" spans="4:8" x14ac:dyDescent="0.35">
      <c r="D17" s="100" t="s">
        <v>10</v>
      </c>
      <c r="H17" s="98" t="s">
        <v>29</v>
      </c>
    </row>
  </sheetData>
  <sortState ref="B13:L20">
    <sortCondition descending="1" ref="L13:L20"/>
  </sortState>
  <mergeCells count="11">
    <mergeCell ref="A1:M1"/>
    <mergeCell ref="A2:M2"/>
    <mergeCell ref="A4:M4"/>
    <mergeCell ref="A3:M3"/>
    <mergeCell ref="E5:K5"/>
    <mergeCell ref="L5:L6"/>
    <mergeCell ref="C5:C6"/>
    <mergeCell ref="M5:M6"/>
    <mergeCell ref="A5:A6"/>
    <mergeCell ref="B5:B6"/>
    <mergeCell ref="D5:D6"/>
  </mergeCells>
  <pageMargins left="0.70866141732283472" right="0.70866141732283472" top="0.35433070866141736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краеведы</vt:lpstr>
      <vt:lpstr>Тур-квест</vt:lpstr>
      <vt:lpstr>Связка</vt:lpstr>
      <vt:lpstr>Экспресс-маршрут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2025-06-02T12:25:36Z</dcterms:modified>
</cp:coreProperties>
</file>