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W61" i="3"/>
  <c r="V61"/>
  <c r="U61"/>
  <c r="W60"/>
  <c r="U60"/>
  <c r="V59"/>
  <c r="U59"/>
  <c r="V55"/>
  <c r="U55"/>
  <c r="V54"/>
  <c r="U54"/>
  <c r="W53"/>
  <c r="V53"/>
  <c r="U53"/>
  <c r="W52"/>
  <c r="V52"/>
  <c r="U52"/>
  <c r="V51"/>
  <c r="U51"/>
  <c r="V50"/>
  <c r="U50"/>
  <c r="V49"/>
  <c r="U49"/>
  <c r="W48"/>
  <c r="V48"/>
  <c r="U48"/>
  <c r="W47"/>
  <c r="V47"/>
  <c r="U47"/>
  <c r="W46"/>
  <c r="V46"/>
  <c r="U46"/>
  <c r="W45"/>
  <c r="V45"/>
  <c r="U45"/>
  <c r="V44"/>
  <c r="U44"/>
  <c r="V43"/>
  <c r="U43"/>
  <c r="V42"/>
  <c r="U42"/>
  <c r="V40"/>
  <c r="U40"/>
  <c r="V39"/>
  <c r="U39"/>
  <c r="V38"/>
  <c r="U38"/>
  <c r="V37"/>
  <c r="U37"/>
  <c r="W36"/>
  <c r="V36"/>
  <c r="U36"/>
  <c r="W35"/>
  <c r="V35"/>
  <c r="U35"/>
  <c r="W34"/>
  <c r="V34"/>
  <c r="U34"/>
  <c r="V33"/>
  <c r="U33"/>
  <c r="W32"/>
  <c r="V32"/>
  <c r="U32"/>
  <c r="W31"/>
  <c r="V31"/>
  <c r="U31"/>
  <c r="V30"/>
  <c r="U30"/>
  <c r="W29"/>
  <c r="V29"/>
  <c r="U29"/>
  <c r="W28"/>
  <c r="V28"/>
  <c r="U28"/>
  <c r="W27"/>
  <c r="V27"/>
  <c r="U27"/>
  <c r="V26"/>
  <c r="U26"/>
  <c r="W25"/>
  <c r="V25"/>
  <c r="U25"/>
  <c r="W24"/>
  <c r="V24"/>
  <c r="U24"/>
  <c r="W23"/>
  <c r="V23"/>
  <c r="U23"/>
  <c r="W22"/>
  <c r="V22"/>
  <c r="U22"/>
  <c r="V21"/>
  <c r="U21"/>
  <c r="V20"/>
  <c r="U20"/>
  <c r="W19"/>
  <c r="V19"/>
  <c r="U19"/>
  <c r="V18"/>
  <c r="U18"/>
  <c r="W17"/>
  <c r="V17"/>
  <c r="U17"/>
  <c r="W16"/>
  <c r="V16"/>
  <c r="U16"/>
  <c r="W15"/>
  <c r="V15"/>
  <c r="U15"/>
  <c r="V14"/>
  <c r="U14"/>
  <c r="V13"/>
  <c r="U13"/>
  <c r="W12"/>
  <c r="V12"/>
  <c r="U12"/>
  <c r="V11"/>
  <c r="U11"/>
  <c r="V10"/>
  <c r="U10"/>
  <c r="W9"/>
  <c r="V9"/>
  <c r="U9"/>
  <c r="R64"/>
  <c r="O64"/>
  <c r="V60"/>
  <c r="W59"/>
  <c r="W58"/>
  <c r="V58"/>
  <c r="U58"/>
  <c r="W57"/>
  <c r="V57"/>
  <c r="U57"/>
  <c r="W56"/>
  <c r="V56"/>
  <c r="U56"/>
  <c r="W55"/>
  <c r="W54"/>
  <c r="W51"/>
  <c r="W50"/>
  <c r="W49"/>
  <c r="W44"/>
  <c r="W43"/>
  <c r="W42"/>
  <c r="W41"/>
  <c r="V41"/>
  <c r="U41"/>
  <c r="W40"/>
  <c r="W39"/>
  <c r="W38"/>
  <c r="W37"/>
  <c r="W33"/>
  <c r="W30"/>
  <c r="W26"/>
  <c r="W21"/>
  <c r="W20"/>
  <c r="W18"/>
  <c r="W14"/>
  <c r="W13"/>
  <c r="W11"/>
  <c r="W10"/>
  <c r="W8"/>
  <c r="V8"/>
  <c r="U8"/>
  <c r="AC63"/>
  <c r="Q63"/>
  <c r="P63"/>
  <c r="O63"/>
  <c r="D63"/>
  <c r="E63"/>
  <c r="X63"/>
  <c r="G63"/>
  <c r="H63"/>
  <c r="Y63"/>
  <c r="F64" s="1"/>
  <c r="J63"/>
  <c r="K63"/>
  <c r="I64" s="1"/>
  <c r="Z63"/>
  <c r="M63"/>
  <c r="N63"/>
  <c r="AA63"/>
  <c r="S63"/>
  <c r="T63"/>
  <c r="AB63"/>
  <c r="R63"/>
  <c r="L63"/>
  <c r="C64" l="1"/>
  <c r="L64"/>
  <c r="V63"/>
  <c r="W63"/>
  <c r="U63"/>
  <c r="U64" l="1"/>
</calcChain>
</file>

<file path=xl/sharedStrings.xml><?xml version="1.0" encoding="utf-8"?>
<sst xmlns="http://schemas.openxmlformats.org/spreadsheetml/2006/main" count="118" uniqueCount="73">
  <si>
    <t xml:space="preserve">Всего с 1999 г. </t>
  </si>
  <si>
    <t>№</t>
  </si>
  <si>
    <t>Территория</t>
  </si>
  <si>
    <t>уч.</t>
  </si>
  <si>
    <t>аттест.</t>
  </si>
  <si>
    <t>ин.</t>
  </si>
  <si>
    <t>орг.</t>
  </si>
  <si>
    <t xml:space="preserve">Дзержинский </t>
  </si>
  <si>
    <t>Индустриальный</t>
  </si>
  <si>
    <t>Кировский</t>
  </si>
  <si>
    <t>Ленинский</t>
  </si>
  <si>
    <t>Мотовилихинский</t>
  </si>
  <si>
    <t>Свердловский</t>
  </si>
  <si>
    <t xml:space="preserve">Александровск </t>
  </si>
  <si>
    <t>Березники</t>
  </si>
  <si>
    <t>Гремячинск</t>
  </si>
  <si>
    <t>Губаха</t>
  </si>
  <si>
    <t>Добрянка</t>
  </si>
  <si>
    <t>Кизел</t>
  </si>
  <si>
    <t>Краснокамск</t>
  </si>
  <si>
    <t>Кунгур</t>
  </si>
  <si>
    <t>Лысьва</t>
  </si>
  <si>
    <t>Соликамск</t>
  </si>
  <si>
    <t>Чайковский</t>
  </si>
  <si>
    <t>Чусовой</t>
  </si>
  <si>
    <t>Бардымский</t>
  </si>
  <si>
    <t>Березовский</t>
  </si>
  <si>
    <t>Большесосновский</t>
  </si>
  <si>
    <t>Верещагинский</t>
  </si>
  <si>
    <t>Горнозаводский</t>
  </si>
  <si>
    <t>Еловский</t>
  </si>
  <si>
    <t>Ильинский</t>
  </si>
  <si>
    <t>Карагайский</t>
  </si>
  <si>
    <t>Кишертский</t>
  </si>
  <si>
    <t>Красновишерский</t>
  </si>
  <si>
    <t>Куединский</t>
  </si>
  <si>
    <t>Кунгурский</t>
  </si>
  <si>
    <t>Нытвенский</t>
  </si>
  <si>
    <t>Октябрьский</t>
  </si>
  <si>
    <t>Осинский</t>
  </si>
  <si>
    <t>Ординский</t>
  </si>
  <si>
    <t>Оханский</t>
  </si>
  <si>
    <t>Очерский</t>
  </si>
  <si>
    <t>Пермский</t>
  </si>
  <si>
    <t>Сивинский</t>
  </si>
  <si>
    <t>Соликамский</t>
  </si>
  <si>
    <t>Суксунский</t>
  </si>
  <si>
    <t>Уинский</t>
  </si>
  <si>
    <t>Усольский</t>
  </si>
  <si>
    <t>Частинский</t>
  </si>
  <si>
    <t>Чердынский</t>
  </si>
  <si>
    <t>Чернушинский</t>
  </si>
  <si>
    <t xml:space="preserve">ЗАТО "Звездный" </t>
  </si>
  <si>
    <t>Гайнский</t>
  </si>
  <si>
    <t>Косинский</t>
  </si>
  <si>
    <t>Кочевский</t>
  </si>
  <si>
    <t>Кудымкарский</t>
  </si>
  <si>
    <t>Юрлинский</t>
  </si>
  <si>
    <t>Юсьвинский</t>
  </si>
  <si>
    <t>Данные по состоянию на:</t>
  </si>
  <si>
    <t xml:space="preserve">Итого по краю  </t>
  </si>
  <si>
    <t>Переаттестовано</t>
  </si>
  <si>
    <t>Орджоникидзевск.</t>
  </si>
  <si>
    <t>ПЦ и др. учр-ия</t>
  </si>
  <si>
    <t>Всего: атт.+переатт.</t>
  </si>
  <si>
    <t xml:space="preserve">в региональной очно-заочной школе при ГУ ДО "Пермский краевой центр "Муравейник" </t>
  </si>
  <si>
    <t>2017 года</t>
  </si>
  <si>
    <t>с 2015 г.</t>
  </si>
  <si>
    <t>15</t>
  </si>
  <si>
    <t>переаттестовано</t>
  </si>
  <si>
    <t>01 июня</t>
  </si>
  <si>
    <t xml:space="preserve">"Инструктор детско-юношеского туризма" и "Организатор детско-юношеского туризма" </t>
  </si>
  <si>
    <t xml:space="preserve">Подготовка кадров детско-юношеского туризма по категориям </t>
  </si>
</sst>
</file>

<file path=xl/styles.xml><?xml version="1.0" encoding="utf-8"?>
<styleSheet xmlns="http://schemas.openxmlformats.org/spreadsheetml/2006/main">
  <fonts count="7">
    <font>
      <sz val="10"/>
      <name val="Arial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Arial"/>
    </font>
    <font>
      <sz val="10"/>
      <name val="Arial"/>
    </font>
    <font>
      <b/>
      <sz val="11"/>
      <name val="Times New Roman"/>
      <family val="1"/>
      <charset val="204"/>
    </font>
    <font>
      <sz val="1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6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4">
    <xf numFmtId="0" fontId="0" fillId="0" borderId="0" xfId="0"/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2" fillId="0" borderId="3" xfId="0" applyFont="1" applyFill="1" applyBorder="1" applyAlignment="1"/>
    <xf numFmtId="0" fontId="2" fillId="0" borderId="0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3" xfId="0" applyFont="1" applyFill="1" applyBorder="1" applyAlignment="1"/>
    <xf numFmtId="0" fontId="1" fillId="0" borderId="0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/>
    <xf numFmtId="0" fontId="1" fillId="3" borderId="13" xfId="0" applyFont="1" applyFill="1" applyBorder="1"/>
    <xf numFmtId="0" fontId="1" fillId="4" borderId="14" xfId="0" applyFont="1" applyFill="1" applyBorder="1"/>
    <xf numFmtId="0" fontId="1" fillId="0" borderId="15" xfId="0" applyFont="1" applyBorder="1"/>
    <xf numFmtId="0" fontId="1" fillId="4" borderId="16" xfId="0" applyFont="1" applyFill="1" applyBorder="1"/>
    <xf numFmtId="0" fontId="1" fillId="0" borderId="17" xfId="0" applyFont="1" applyBorder="1"/>
    <xf numFmtId="0" fontId="1" fillId="0" borderId="18" xfId="0" applyFont="1" applyBorder="1"/>
    <xf numFmtId="0" fontId="1" fillId="0" borderId="19" xfId="0" applyFont="1" applyBorder="1"/>
    <xf numFmtId="0" fontId="1" fillId="0" borderId="20" xfId="0" applyFont="1" applyBorder="1"/>
    <xf numFmtId="0" fontId="1" fillId="3" borderId="21" xfId="0" applyFont="1" applyFill="1" applyBorder="1"/>
    <xf numFmtId="0" fontId="1" fillId="4" borderId="22" xfId="0" applyFont="1" applyFill="1" applyBorder="1"/>
    <xf numFmtId="0" fontId="1" fillId="0" borderId="23" xfId="0" applyFont="1" applyBorder="1"/>
    <xf numFmtId="0" fontId="1" fillId="4" borderId="24" xfId="0" applyFont="1" applyFill="1" applyBorder="1"/>
    <xf numFmtId="0" fontId="1" fillId="0" borderId="20" xfId="0" applyFont="1" applyFill="1" applyBorder="1"/>
    <xf numFmtId="0" fontId="1" fillId="0" borderId="23" xfId="0" applyFont="1" applyFill="1" applyBorder="1"/>
    <xf numFmtId="0" fontId="1" fillId="0" borderId="21" xfId="0" applyFont="1" applyBorder="1"/>
    <xf numFmtId="0" fontId="1" fillId="0" borderId="25" xfId="0" applyFont="1" applyBorder="1"/>
    <xf numFmtId="0" fontId="1" fillId="0" borderId="26" xfId="0" applyFont="1" applyBorder="1"/>
    <xf numFmtId="0" fontId="1" fillId="0" borderId="27" xfId="0" applyFont="1" applyBorder="1"/>
    <xf numFmtId="0" fontId="1" fillId="3" borderId="6" xfId="0" applyFont="1" applyFill="1" applyBorder="1"/>
    <xf numFmtId="0" fontId="1" fillId="4" borderId="8" xfId="0" applyFont="1" applyFill="1" applyBorder="1"/>
    <xf numFmtId="0" fontId="1" fillId="0" borderId="28" xfId="0" applyFont="1" applyBorder="1"/>
    <xf numFmtId="0" fontId="1" fillId="4" borderId="7" xfId="0" applyFont="1" applyFill="1" applyBorder="1"/>
    <xf numFmtId="0" fontId="1" fillId="0" borderId="29" xfId="0" applyFont="1" applyFill="1" applyBorder="1"/>
    <xf numFmtId="0" fontId="1" fillId="3" borderId="30" xfId="0" applyFont="1" applyFill="1" applyBorder="1"/>
    <xf numFmtId="0" fontId="1" fillId="4" borderId="31" xfId="0" applyFont="1" applyFill="1" applyBorder="1"/>
    <xf numFmtId="0" fontId="1" fillId="0" borderId="29" xfId="0" applyFont="1" applyBorder="1"/>
    <xf numFmtId="0" fontId="1" fillId="0" borderId="30" xfId="0" applyFont="1" applyBorder="1"/>
    <xf numFmtId="0" fontId="1" fillId="0" borderId="19" xfId="0" applyFont="1" applyFill="1" applyBorder="1"/>
    <xf numFmtId="0" fontId="1" fillId="0" borderId="25" xfId="0" applyFont="1" applyFill="1" applyBorder="1"/>
    <xf numFmtId="0" fontId="1" fillId="0" borderId="28" xfId="0" applyFont="1" applyFill="1" applyBorder="1"/>
    <xf numFmtId="0" fontId="1" fillId="3" borderId="18" xfId="0" applyFont="1" applyFill="1" applyBorder="1"/>
    <xf numFmtId="0" fontId="1" fillId="4" borderId="32" xfId="0" applyFont="1" applyFill="1" applyBorder="1"/>
    <xf numFmtId="0" fontId="1" fillId="4" borderId="33" xfId="0" applyFont="1" applyFill="1" applyBorder="1"/>
    <xf numFmtId="0" fontId="1" fillId="0" borderId="34" xfId="0" applyFont="1" applyBorder="1"/>
    <xf numFmtId="0" fontId="1" fillId="0" borderId="17" xfId="0" applyFont="1" applyFill="1" applyBorder="1"/>
    <xf numFmtId="0" fontId="1" fillId="2" borderId="17" xfId="0" applyFont="1" applyFill="1" applyBorder="1"/>
    <xf numFmtId="0" fontId="1" fillId="2" borderId="15" xfId="0" applyFont="1" applyFill="1" applyBorder="1"/>
    <xf numFmtId="0" fontId="1" fillId="0" borderId="21" xfId="0" applyFont="1" applyFill="1" applyBorder="1"/>
    <xf numFmtId="0" fontId="1" fillId="4" borderId="35" xfId="0" applyFont="1" applyFill="1" applyBorder="1"/>
    <xf numFmtId="0" fontId="1" fillId="0" borderId="36" xfId="0" applyFont="1" applyBorder="1"/>
    <xf numFmtId="0" fontId="1" fillId="0" borderId="6" xfId="0" applyFont="1" applyBorder="1"/>
    <xf numFmtId="0" fontId="1" fillId="3" borderId="38" xfId="0" applyFont="1" applyFill="1" applyBorder="1" applyAlignment="1">
      <alignment horizontal="center"/>
    </xf>
    <xf numFmtId="0" fontId="1" fillId="4" borderId="39" xfId="0" applyFont="1" applyFill="1" applyBorder="1" applyAlignment="1">
      <alignment horizontal="center"/>
    </xf>
    <xf numFmtId="0" fontId="1" fillId="3" borderId="40" xfId="0" applyFont="1" applyFill="1" applyBorder="1" applyAlignment="1">
      <alignment horizontal="center"/>
    </xf>
    <xf numFmtId="0" fontId="2" fillId="0" borderId="41" xfId="0" applyFont="1" applyFill="1" applyBorder="1"/>
    <xf numFmtId="0" fontId="2" fillId="3" borderId="42" xfId="0" applyFont="1" applyFill="1" applyBorder="1"/>
    <xf numFmtId="0" fontId="2" fillId="4" borderId="43" xfId="0" applyFont="1" applyFill="1" applyBorder="1"/>
    <xf numFmtId="0" fontId="2" fillId="0" borderId="44" xfId="0" applyFont="1" applyFill="1" applyBorder="1"/>
    <xf numFmtId="0" fontId="2" fillId="4" borderId="45" xfId="0" applyFont="1" applyFill="1" applyBorder="1"/>
    <xf numFmtId="0" fontId="2" fillId="2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0" borderId="46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0" xfId="0" applyFont="1" applyAlignment="1"/>
    <xf numFmtId="0" fontId="3" fillId="0" borderId="0" xfId="0" applyFont="1"/>
    <xf numFmtId="0" fontId="1" fillId="2" borderId="3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1" fillId="0" borderId="34" xfId="0" applyFont="1" applyFill="1" applyBorder="1"/>
    <xf numFmtId="0" fontId="1" fillId="0" borderId="36" xfId="0" applyFont="1" applyFill="1" applyBorder="1"/>
    <xf numFmtId="0" fontId="1" fillId="0" borderId="11" xfId="0" applyFont="1" applyFill="1" applyBorder="1"/>
    <xf numFmtId="0" fontId="1" fillId="0" borderId="26" xfId="0" applyFont="1" applyFill="1" applyBorder="1"/>
    <xf numFmtId="0" fontId="1" fillId="0" borderId="0" xfId="0" applyFont="1" applyAlignment="1"/>
    <xf numFmtId="0" fontId="4" fillId="0" borderId="0" xfId="0" applyFont="1"/>
    <xf numFmtId="49" fontId="2" fillId="0" borderId="0" xfId="0" applyNumberFormat="1" applyFont="1" applyBorder="1" applyAlignment="1">
      <alignment horizontal="center"/>
    </xf>
    <xf numFmtId="0" fontId="6" fillId="0" borderId="0" xfId="0" applyFont="1"/>
    <xf numFmtId="0" fontId="2" fillId="0" borderId="50" xfId="0" applyFont="1" applyFill="1" applyBorder="1" applyAlignment="1"/>
    <xf numFmtId="0" fontId="2" fillId="0" borderId="53" xfId="0" applyFont="1" applyFill="1" applyBorder="1" applyAlignment="1"/>
    <xf numFmtId="0" fontId="2" fillId="0" borderId="51" xfId="0" applyFont="1" applyFill="1" applyBorder="1" applyAlignment="1"/>
    <xf numFmtId="0" fontId="1" fillId="0" borderId="47" xfId="0" applyFont="1" applyFill="1" applyBorder="1" applyAlignment="1"/>
    <xf numFmtId="0" fontId="1" fillId="0" borderId="58" xfId="0" applyFont="1" applyFill="1" applyBorder="1" applyAlignment="1"/>
    <xf numFmtId="0" fontId="1" fillId="3" borderId="42" xfId="0" applyFont="1" applyFill="1" applyBorder="1" applyAlignment="1">
      <alignment horizontal="center"/>
    </xf>
    <xf numFmtId="0" fontId="1" fillId="4" borderId="45" xfId="0" applyFont="1" applyFill="1" applyBorder="1" applyAlignment="1">
      <alignment horizontal="center"/>
    </xf>
    <xf numFmtId="0" fontId="1" fillId="0" borderId="44" xfId="0" applyFont="1" applyFill="1" applyBorder="1" applyAlignment="1">
      <alignment horizontal="center"/>
    </xf>
    <xf numFmtId="0" fontId="1" fillId="0" borderId="12" xfId="0" applyFont="1" applyFill="1" applyBorder="1"/>
    <xf numFmtId="0" fontId="1" fillId="0" borderId="27" xfId="0" applyFont="1" applyFill="1" applyBorder="1"/>
    <xf numFmtId="0" fontId="1" fillId="0" borderId="37" xfId="0" applyFont="1" applyFill="1" applyBorder="1" applyAlignment="1">
      <alignment horizontal="center"/>
    </xf>
    <xf numFmtId="0" fontId="1" fillId="5" borderId="18" xfId="0" applyFont="1" applyFill="1" applyBorder="1"/>
    <xf numFmtId="0" fontId="1" fillId="5" borderId="21" xfId="0" applyFont="1" applyFill="1" applyBorder="1"/>
    <xf numFmtId="0" fontId="1" fillId="5" borderId="6" xfId="0" applyFont="1" applyFill="1" applyBorder="1"/>
    <xf numFmtId="0" fontId="1" fillId="5" borderId="30" xfId="0" applyFont="1" applyFill="1" applyBorder="1"/>
    <xf numFmtId="0" fontId="2" fillId="0" borderId="54" xfId="0" applyFont="1" applyBorder="1" applyAlignment="1"/>
    <xf numFmtId="0" fontId="1" fillId="0" borderId="0" xfId="0" applyFont="1"/>
    <xf numFmtId="0" fontId="2" fillId="0" borderId="3" xfId="0" applyFont="1" applyBorder="1" applyAlignment="1">
      <alignment horizontal="center"/>
    </xf>
    <xf numFmtId="0" fontId="2" fillId="0" borderId="59" xfId="0" applyFont="1" applyFill="1" applyBorder="1" applyAlignment="1">
      <alignment horizontal="center"/>
    </xf>
    <xf numFmtId="0" fontId="1" fillId="0" borderId="33" xfId="0" applyFont="1" applyBorder="1"/>
    <xf numFmtId="0" fontId="1" fillId="0" borderId="24" xfId="0" applyFont="1" applyBorder="1"/>
    <xf numFmtId="0" fontId="1" fillId="0" borderId="31" xfId="0" applyFont="1" applyBorder="1"/>
    <xf numFmtId="0" fontId="1" fillId="0" borderId="7" xfId="0" applyFont="1" applyBorder="1"/>
    <xf numFmtId="0" fontId="1" fillId="2" borderId="23" xfId="0" applyFont="1" applyFill="1" applyBorder="1"/>
    <xf numFmtId="0" fontId="1" fillId="2" borderId="29" xfId="0" applyFont="1" applyFill="1" applyBorder="1"/>
    <xf numFmtId="0" fontId="1" fillId="2" borderId="28" xfId="0" applyFont="1" applyFill="1" applyBorder="1"/>
    <xf numFmtId="0" fontId="2" fillId="0" borderId="0" xfId="0" applyFont="1" applyAlignment="1">
      <alignment horizontal="center"/>
    </xf>
    <xf numFmtId="0" fontId="2" fillId="0" borderId="50" xfId="0" applyFont="1" applyFill="1" applyBorder="1" applyAlignment="1">
      <alignment horizontal="center"/>
    </xf>
    <xf numFmtId="0" fontId="2" fillId="0" borderId="53" xfId="0" applyFont="1" applyFill="1" applyBorder="1" applyAlignment="1">
      <alignment horizontal="center"/>
    </xf>
    <xf numFmtId="0" fontId="2" fillId="0" borderId="51" xfId="0" applyFont="1" applyFill="1" applyBorder="1" applyAlignment="1">
      <alignment horizontal="center"/>
    </xf>
    <xf numFmtId="0" fontId="2" fillId="0" borderId="54" xfId="0" applyFont="1" applyBorder="1" applyAlignment="1">
      <alignment horizontal="right"/>
    </xf>
    <xf numFmtId="0" fontId="1" fillId="0" borderId="54" xfId="0" applyFont="1" applyBorder="1" applyAlignment="1">
      <alignment horizontal="right"/>
    </xf>
    <xf numFmtId="0" fontId="2" fillId="3" borderId="46" xfId="0" applyFont="1" applyFill="1" applyBorder="1" applyAlignment="1">
      <alignment horizontal="center"/>
    </xf>
    <xf numFmtId="0" fontId="2" fillId="3" borderId="52" xfId="0" applyFont="1" applyFill="1" applyBorder="1" applyAlignment="1">
      <alignment horizontal="center"/>
    </xf>
    <xf numFmtId="0" fontId="2" fillId="3" borderId="48" xfId="0" applyFont="1" applyFill="1" applyBorder="1" applyAlignment="1">
      <alignment horizontal="center"/>
    </xf>
    <xf numFmtId="0" fontId="2" fillId="3" borderId="49" xfId="0" applyFont="1" applyFill="1" applyBorder="1" applyAlignment="1">
      <alignment horizontal="center"/>
    </xf>
    <xf numFmtId="0" fontId="1" fillId="0" borderId="50" xfId="0" applyFont="1" applyFill="1" applyBorder="1" applyAlignment="1">
      <alignment horizontal="center"/>
    </xf>
    <xf numFmtId="0" fontId="1" fillId="0" borderId="51" xfId="0" applyFont="1" applyFill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0" fontId="1" fillId="0" borderId="55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56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 vertical="top"/>
    </xf>
    <xf numFmtId="0" fontId="1" fillId="0" borderId="5" xfId="0" applyFont="1" applyFill="1" applyBorder="1" applyAlignment="1">
      <alignment horizontal="center" vertical="top"/>
    </xf>
    <xf numFmtId="0" fontId="2" fillId="0" borderId="48" xfId="0" applyFont="1" applyBorder="1" applyAlignment="1">
      <alignment horizontal="center"/>
    </xf>
    <xf numFmtId="0" fontId="2" fillId="0" borderId="54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1" fillId="0" borderId="53" xfId="0" applyFont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1" fillId="0" borderId="57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44" xfId="0" applyFont="1" applyFill="1" applyBorder="1" applyAlignment="1">
      <alignment horizontal="center"/>
    </xf>
    <xf numFmtId="0" fontId="2" fillId="0" borderId="42" xfId="0" applyFont="1" applyFill="1" applyBorder="1" applyAlignment="1">
      <alignment horizontal="center"/>
    </xf>
    <xf numFmtId="0" fontId="2" fillId="0" borderId="45" xfId="0" applyFont="1" applyFill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5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65"/>
  <sheetViews>
    <sheetView tabSelected="1" zoomScale="130" zoomScaleNormal="130" workbookViewId="0">
      <selection activeCell="AE11" sqref="AE11"/>
    </sheetView>
  </sheetViews>
  <sheetFormatPr defaultRowHeight="12.75"/>
  <cols>
    <col min="1" max="1" width="2.5703125" customWidth="1"/>
    <col min="2" max="2" width="13.85546875" customWidth="1"/>
    <col min="3" max="20" width="2.85546875" customWidth="1"/>
    <col min="21" max="23" width="3.7109375" customWidth="1"/>
    <col min="24" max="28" width="2.85546875" customWidth="1"/>
    <col min="29" max="29" width="2.85546875" style="102" customWidth="1"/>
  </cols>
  <sheetData>
    <row r="1" spans="1:29" s="85" customFormat="1" ht="14.25">
      <c r="A1" s="137" t="s">
        <v>72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02"/>
    </row>
    <row r="2" spans="1:29" s="85" customFormat="1" ht="14.25">
      <c r="A2" s="137" t="s">
        <v>71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02"/>
    </row>
    <row r="3" spans="1:29" s="73" customFormat="1" ht="14.25">
      <c r="A3" s="137" t="s">
        <v>65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02"/>
    </row>
    <row r="4" spans="1:29" s="83" customFormat="1" ht="13.5" thickBot="1">
      <c r="A4" s="117" t="s">
        <v>59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6" t="s">
        <v>70</v>
      </c>
      <c r="N4" s="116"/>
      <c r="O4" s="116"/>
      <c r="P4" s="116"/>
      <c r="Q4" s="116"/>
      <c r="R4" s="116"/>
      <c r="S4" s="116"/>
      <c r="T4" s="116"/>
      <c r="U4" s="101" t="s">
        <v>66</v>
      </c>
      <c r="V4" s="101"/>
      <c r="W4" s="82"/>
      <c r="X4" s="82"/>
      <c r="Y4" s="82"/>
      <c r="Z4" s="82"/>
      <c r="AA4" s="82"/>
      <c r="AB4" s="82"/>
      <c r="AC4" s="102"/>
    </row>
    <row r="5" spans="1:29" ht="13.5" thickBot="1">
      <c r="A5" s="1"/>
      <c r="B5" s="2"/>
      <c r="C5" s="138">
        <v>2015</v>
      </c>
      <c r="D5" s="139"/>
      <c r="E5" s="140"/>
      <c r="F5" s="113">
        <v>2016</v>
      </c>
      <c r="G5" s="114"/>
      <c r="H5" s="115"/>
      <c r="I5" s="113">
        <v>2017</v>
      </c>
      <c r="J5" s="114"/>
      <c r="K5" s="115"/>
      <c r="L5" s="113">
        <v>2018</v>
      </c>
      <c r="M5" s="114"/>
      <c r="N5" s="114"/>
      <c r="O5" s="113">
        <v>2019</v>
      </c>
      <c r="P5" s="114"/>
      <c r="Q5" s="115"/>
      <c r="R5" s="114">
        <v>2020</v>
      </c>
      <c r="S5" s="114"/>
      <c r="T5" s="115"/>
      <c r="U5" s="86" t="s">
        <v>0</v>
      </c>
      <c r="V5" s="87"/>
      <c r="W5" s="88"/>
      <c r="X5" s="141" t="s">
        <v>61</v>
      </c>
      <c r="Y5" s="142"/>
      <c r="Z5" s="142"/>
      <c r="AA5" s="142"/>
      <c r="AB5" s="142"/>
      <c r="AC5" s="143"/>
    </row>
    <row r="6" spans="1:29" ht="13.5" thickBot="1">
      <c r="A6" s="3" t="s">
        <v>1</v>
      </c>
      <c r="B6" s="4" t="s">
        <v>2</v>
      </c>
      <c r="C6" s="5" t="s">
        <v>3</v>
      </c>
      <c r="D6" s="124" t="s">
        <v>4</v>
      </c>
      <c r="E6" s="125"/>
      <c r="F6" s="6" t="s">
        <v>3</v>
      </c>
      <c r="G6" s="126" t="s">
        <v>4</v>
      </c>
      <c r="H6" s="136"/>
      <c r="I6" s="5" t="s">
        <v>3</v>
      </c>
      <c r="J6" s="124" t="s">
        <v>4</v>
      </c>
      <c r="K6" s="125"/>
      <c r="L6" s="6" t="s">
        <v>3</v>
      </c>
      <c r="M6" s="126" t="s">
        <v>4</v>
      </c>
      <c r="N6" s="127"/>
      <c r="O6" s="128" t="s">
        <v>3</v>
      </c>
      <c r="P6" s="126" t="s">
        <v>4</v>
      </c>
      <c r="Q6" s="127"/>
      <c r="R6" s="90" t="s">
        <v>3</v>
      </c>
      <c r="S6" s="124" t="s">
        <v>4</v>
      </c>
      <c r="T6" s="125"/>
      <c r="U6" s="7" t="s">
        <v>3</v>
      </c>
      <c r="V6" s="122" t="s">
        <v>4</v>
      </c>
      <c r="W6" s="123"/>
      <c r="X6" s="130" t="s">
        <v>67</v>
      </c>
      <c r="Y6" s="131"/>
      <c r="Z6" s="131"/>
      <c r="AA6" s="131"/>
      <c r="AB6" s="131"/>
      <c r="AC6" s="132"/>
    </row>
    <row r="7" spans="1:29" ht="13.5" thickBot="1">
      <c r="A7" s="8"/>
      <c r="B7" s="9"/>
      <c r="C7" s="6"/>
      <c r="D7" s="10" t="s">
        <v>5</v>
      </c>
      <c r="E7" s="11" t="s">
        <v>6</v>
      </c>
      <c r="F7" s="6"/>
      <c r="G7" s="10" t="s">
        <v>5</v>
      </c>
      <c r="H7" s="11" t="s">
        <v>6</v>
      </c>
      <c r="I7" s="6"/>
      <c r="J7" s="10" t="s">
        <v>5</v>
      </c>
      <c r="K7" s="11" t="s">
        <v>6</v>
      </c>
      <c r="L7" s="6"/>
      <c r="M7" s="10" t="s">
        <v>5</v>
      </c>
      <c r="N7" s="12" t="s">
        <v>6</v>
      </c>
      <c r="O7" s="129"/>
      <c r="P7" s="10" t="s">
        <v>5</v>
      </c>
      <c r="Q7" s="11" t="s">
        <v>6</v>
      </c>
      <c r="R7" s="89"/>
      <c r="S7" s="10" t="s">
        <v>5</v>
      </c>
      <c r="T7" s="11" t="s">
        <v>6</v>
      </c>
      <c r="U7" s="74"/>
      <c r="V7" s="75" t="s">
        <v>5</v>
      </c>
      <c r="W7" s="13" t="s">
        <v>6</v>
      </c>
      <c r="X7" s="84" t="s">
        <v>68</v>
      </c>
      <c r="Y7" s="103">
        <v>16</v>
      </c>
      <c r="Z7" s="76">
        <v>17</v>
      </c>
      <c r="AA7" s="103">
        <v>18</v>
      </c>
      <c r="AB7" s="77">
        <v>19</v>
      </c>
      <c r="AC7" s="70">
        <v>20</v>
      </c>
    </row>
    <row r="8" spans="1:29">
      <c r="A8" s="15">
        <v>1</v>
      </c>
      <c r="B8" s="15" t="s">
        <v>7</v>
      </c>
      <c r="C8" s="50"/>
      <c r="D8" s="47"/>
      <c r="E8" s="48"/>
      <c r="F8" s="21"/>
      <c r="G8" s="47"/>
      <c r="H8" s="49"/>
      <c r="I8" s="21"/>
      <c r="J8" s="47"/>
      <c r="K8" s="49"/>
      <c r="L8" s="51"/>
      <c r="M8" s="47"/>
      <c r="N8" s="48"/>
      <c r="O8" s="51"/>
      <c r="P8" s="97"/>
      <c r="Q8" s="49"/>
      <c r="R8" s="78"/>
      <c r="S8" s="47"/>
      <c r="T8" s="48"/>
      <c r="U8" s="52">
        <f>SUM(C8,F8,I8,L8,R8,O8)</f>
        <v>0</v>
      </c>
      <c r="V8" s="47">
        <f>SUM(D8,G8,J8,M8,S8,P8)</f>
        <v>0</v>
      </c>
      <c r="W8" s="49">
        <f>SUM(E8,H8,K8,N8,T8,Q8)</f>
        <v>0</v>
      </c>
      <c r="X8" s="50"/>
      <c r="Y8" s="22"/>
      <c r="Z8" s="22"/>
      <c r="AA8" s="22"/>
      <c r="AB8" s="22"/>
      <c r="AC8" s="105"/>
    </row>
    <row r="9" spans="1:29">
      <c r="A9" s="23">
        <v>2</v>
      </c>
      <c r="B9" s="23" t="s">
        <v>8</v>
      </c>
      <c r="C9" s="24"/>
      <c r="D9" s="25"/>
      <c r="E9" s="26"/>
      <c r="F9" s="27"/>
      <c r="G9" s="25"/>
      <c r="H9" s="28"/>
      <c r="I9" s="27"/>
      <c r="J9" s="25"/>
      <c r="K9" s="28"/>
      <c r="L9" s="30"/>
      <c r="M9" s="25"/>
      <c r="N9" s="26"/>
      <c r="O9" s="30"/>
      <c r="P9" s="98"/>
      <c r="Q9" s="28"/>
      <c r="R9" s="29"/>
      <c r="S9" s="25"/>
      <c r="T9" s="26"/>
      <c r="U9" s="109">
        <f>SUM(C9,F9,I9,L9,R9,O9)+19</f>
        <v>19</v>
      </c>
      <c r="V9" s="25">
        <f>SUM(D9,G9,J9,M9,S9,P9)+9</f>
        <v>9</v>
      </c>
      <c r="W9" s="28">
        <f>SUM(E9,H9,K9,N9,T9,Q9)+3</f>
        <v>3</v>
      </c>
      <c r="X9" s="24"/>
      <c r="Y9" s="31"/>
      <c r="Z9" s="31"/>
      <c r="AA9" s="31"/>
      <c r="AB9" s="31"/>
      <c r="AC9" s="106"/>
    </row>
    <row r="10" spans="1:29">
      <c r="A10" s="23">
        <v>3</v>
      </c>
      <c r="B10" s="23" t="s">
        <v>9</v>
      </c>
      <c r="C10" s="24"/>
      <c r="D10" s="25"/>
      <c r="E10" s="26"/>
      <c r="F10" s="27"/>
      <c r="G10" s="25"/>
      <c r="H10" s="28"/>
      <c r="I10" s="27"/>
      <c r="J10" s="25"/>
      <c r="K10" s="28"/>
      <c r="L10" s="30"/>
      <c r="M10" s="25"/>
      <c r="N10" s="26"/>
      <c r="O10" s="30"/>
      <c r="P10" s="98"/>
      <c r="Q10" s="28"/>
      <c r="R10" s="29"/>
      <c r="S10" s="25"/>
      <c r="T10" s="26"/>
      <c r="U10" s="109">
        <f>SUM(C10,F10,I10,L10,R10,O10)+1</f>
        <v>1</v>
      </c>
      <c r="V10" s="25">
        <f>SUM(D10,G10,J10,M10,S10,P10)+1</f>
        <v>1</v>
      </c>
      <c r="W10" s="28">
        <f>SUM(E10,H10,K10,N10,T10,Q10)</f>
        <v>0</v>
      </c>
      <c r="X10" s="24"/>
      <c r="Y10" s="31"/>
      <c r="Z10" s="31"/>
      <c r="AA10" s="31"/>
      <c r="AB10" s="31"/>
      <c r="AC10" s="106"/>
    </row>
    <row r="11" spans="1:29">
      <c r="A11" s="23">
        <v>4</v>
      </c>
      <c r="B11" s="23" t="s">
        <v>10</v>
      </c>
      <c r="C11" s="24"/>
      <c r="D11" s="25"/>
      <c r="E11" s="26"/>
      <c r="F11" s="27"/>
      <c r="G11" s="25"/>
      <c r="H11" s="28"/>
      <c r="I11" s="27"/>
      <c r="J11" s="25"/>
      <c r="K11" s="28"/>
      <c r="L11" s="30"/>
      <c r="M11" s="25"/>
      <c r="N11" s="26"/>
      <c r="O11" s="30"/>
      <c r="P11" s="98"/>
      <c r="Q11" s="28"/>
      <c r="R11" s="29"/>
      <c r="S11" s="25"/>
      <c r="T11" s="26"/>
      <c r="U11" s="109">
        <f>SUM(C11,F11,I11,L11,R11,O11)+2</f>
        <v>2</v>
      </c>
      <c r="V11" s="25">
        <f>SUM(D11,G11,J11,M11,S11,P11)+2</f>
        <v>2</v>
      </c>
      <c r="W11" s="28">
        <f>SUM(E11,H11,K11,N11,T11,Q11)</f>
        <v>0</v>
      </c>
      <c r="X11" s="24"/>
      <c r="Y11" s="31"/>
      <c r="Z11" s="31"/>
      <c r="AA11" s="31"/>
      <c r="AB11" s="31"/>
      <c r="AC11" s="106"/>
    </row>
    <row r="12" spans="1:29">
      <c r="A12" s="23">
        <v>5</v>
      </c>
      <c r="B12" s="23" t="s">
        <v>11</v>
      </c>
      <c r="C12" s="24"/>
      <c r="D12" s="25"/>
      <c r="E12" s="26"/>
      <c r="F12" s="27"/>
      <c r="G12" s="25"/>
      <c r="H12" s="28"/>
      <c r="I12" s="27"/>
      <c r="J12" s="25"/>
      <c r="K12" s="28"/>
      <c r="L12" s="30"/>
      <c r="M12" s="25"/>
      <c r="N12" s="26"/>
      <c r="O12" s="30"/>
      <c r="P12" s="98"/>
      <c r="Q12" s="28"/>
      <c r="R12" s="29"/>
      <c r="S12" s="25"/>
      <c r="T12" s="26"/>
      <c r="U12" s="109">
        <f>SUM(C12,F12,I12,L12,R12,O12)+9</f>
        <v>9</v>
      </c>
      <c r="V12" s="25">
        <f>SUM(D12,G12,J12,M12,S12,P12)+5</f>
        <v>5</v>
      </c>
      <c r="W12" s="28">
        <f>SUM(E12,H12,K12,N12,T12,Q12)+1</f>
        <v>1</v>
      </c>
      <c r="X12" s="24"/>
      <c r="Y12" s="31"/>
      <c r="Z12" s="31"/>
      <c r="AA12" s="31"/>
      <c r="AB12" s="31"/>
      <c r="AC12" s="106"/>
    </row>
    <row r="13" spans="1:29">
      <c r="A13" s="23">
        <v>6</v>
      </c>
      <c r="B13" s="23" t="s">
        <v>62</v>
      </c>
      <c r="C13" s="24"/>
      <c r="D13" s="25"/>
      <c r="E13" s="26"/>
      <c r="F13" s="27"/>
      <c r="G13" s="25"/>
      <c r="H13" s="28"/>
      <c r="I13" s="27"/>
      <c r="J13" s="25"/>
      <c r="K13" s="28"/>
      <c r="L13" s="30"/>
      <c r="M13" s="25"/>
      <c r="N13" s="26"/>
      <c r="O13" s="30"/>
      <c r="P13" s="98"/>
      <c r="Q13" s="28"/>
      <c r="R13" s="29"/>
      <c r="S13" s="25"/>
      <c r="T13" s="26"/>
      <c r="U13" s="109">
        <f>SUM(C13,F13,I13,L13,R13,O13)+10</f>
        <v>10</v>
      </c>
      <c r="V13" s="25">
        <f>SUM(D13,G13,J13,M13,S13,P13)+9</f>
        <v>9</v>
      </c>
      <c r="W13" s="28">
        <f>SUM(E13,H13,K13,N13,T13,Q13)</f>
        <v>0</v>
      </c>
      <c r="X13" s="24"/>
      <c r="Y13" s="31"/>
      <c r="Z13" s="31"/>
      <c r="AA13" s="31"/>
      <c r="AB13" s="31"/>
      <c r="AC13" s="106"/>
    </row>
    <row r="14" spans="1:29">
      <c r="A14" s="23">
        <v>7</v>
      </c>
      <c r="B14" s="23" t="s">
        <v>12</v>
      </c>
      <c r="C14" s="24"/>
      <c r="D14" s="25"/>
      <c r="E14" s="26"/>
      <c r="F14" s="27"/>
      <c r="G14" s="25"/>
      <c r="H14" s="28"/>
      <c r="I14" s="27"/>
      <c r="J14" s="25"/>
      <c r="K14" s="28"/>
      <c r="L14" s="30"/>
      <c r="M14" s="25"/>
      <c r="N14" s="26"/>
      <c r="O14" s="30"/>
      <c r="P14" s="98"/>
      <c r="Q14" s="28"/>
      <c r="R14" s="29"/>
      <c r="S14" s="25"/>
      <c r="T14" s="26"/>
      <c r="U14" s="109">
        <f>SUM(C14,F14,I14,L14,R14,O14)+15</f>
        <v>15</v>
      </c>
      <c r="V14" s="25">
        <f>SUM(D14,G14,J14,M14,S14,P14)+9</f>
        <v>9</v>
      </c>
      <c r="W14" s="28">
        <f>SUM(E14,H14,K14,N14,T14,Q14)</f>
        <v>0</v>
      </c>
      <c r="X14" s="24"/>
      <c r="Y14" s="31"/>
      <c r="Z14" s="31"/>
      <c r="AA14" s="31"/>
      <c r="AB14" s="31"/>
      <c r="AC14" s="106"/>
    </row>
    <row r="15" spans="1:29" ht="13.5" thickBot="1">
      <c r="A15" s="33">
        <v>8</v>
      </c>
      <c r="B15" s="33" t="s">
        <v>63</v>
      </c>
      <c r="C15" s="56"/>
      <c r="D15" s="40">
        <v>6</v>
      </c>
      <c r="E15" s="55">
        <v>4</v>
      </c>
      <c r="F15" s="42"/>
      <c r="G15" s="40">
        <v>5</v>
      </c>
      <c r="H15" s="41">
        <v>1</v>
      </c>
      <c r="I15" s="42"/>
      <c r="J15" s="40">
        <v>7</v>
      </c>
      <c r="K15" s="41"/>
      <c r="L15" s="39"/>
      <c r="M15" s="40"/>
      <c r="N15" s="55"/>
      <c r="O15" s="46"/>
      <c r="P15" s="99"/>
      <c r="Q15" s="38"/>
      <c r="R15" s="79"/>
      <c r="S15" s="40"/>
      <c r="T15" s="55"/>
      <c r="U15" s="110">
        <f>SUM(C15,F15,I15,L15,R15,O15)+108</f>
        <v>108</v>
      </c>
      <c r="V15" s="40">
        <f>SUM(D15,G15,J15,M15,S15,P15)+64</f>
        <v>82</v>
      </c>
      <c r="W15" s="41">
        <f>SUM(E15,H15,K15,N15,T15,Q15)+33</f>
        <v>38</v>
      </c>
      <c r="X15" s="34">
        <v>4</v>
      </c>
      <c r="Y15" s="57">
        <v>1</v>
      </c>
      <c r="Z15" s="57">
        <v>9</v>
      </c>
      <c r="AA15" s="57"/>
      <c r="AB15" s="57"/>
      <c r="AC15" s="108"/>
    </row>
    <row r="16" spans="1:29">
      <c r="A16" s="15">
        <v>9</v>
      </c>
      <c r="B16" s="15" t="s">
        <v>13</v>
      </c>
      <c r="C16" s="50"/>
      <c r="D16" s="47"/>
      <c r="E16" s="48"/>
      <c r="F16" s="21"/>
      <c r="G16" s="47"/>
      <c r="H16" s="49">
        <v>8</v>
      </c>
      <c r="I16" s="50"/>
      <c r="J16" s="47"/>
      <c r="K16" s="48"/>
      <c r="L16" s="51"/>
      <c r="M16" s="47"/>
      <c r="N16" s="48"/>
      <c r="O16" s="51"/>
      <c r="P16" s="97"/>
      <c r="Q16" s="49"/>
      <c r="R16" s="78"/>
      <c r="S16" s="47"/>
      <c r="T16" s="48"/>
      <c r="U16" s="52">
        <f>SUM(C16,F16,I16,L16,R16,O16)+37</f>
        <v>37</v>
      </c>
      <c r="V16" s="47">
        <f>SUM(D16,G16,J16,M16,S16,P16)+14</f>
        <v>14</v>
      </c>
      <c r="W16" s="49">
        <f>SUM(E16,H16,K16,N16,T16,Q16)+13</f>
        <v>21</v>
      </c>
      <c r="X16" s="50"/>
      <c r="Y16" s="22">
        <v>9</v>
      </c>
      <c r="Z16" s="22"/>
      <c r="AA16" s="22"/>
      <c r="AB16" s="22"/>
      <c r="AC16" s="105"/>
    </row>
    <row r="17" spans="1:29">
      <c r="A17" s="23">
        <v>10</v>
      </c>
      <c r="B17" s="23" t="s">
        <v>14</v>
      </c>
      <c r="C17" s="24"/>
      <c r="D17" s="25"/>
      <c r="E17" s="26"/>
      <c r="F17" s="27"/>
      <c r="G17" s="25"/>
      <c r="H17" s="28"/>
      <c r="I17" s="24"/>
      <c r="J17" s="25"/>
      <c r="K17" s="26"/>
      <c r="L17" s="30"/>
      <c r="M17" s="25"/>
      <c r="N17" s="26"/>
      <c r="O17" s="30"/>
      <c r="P17" s="98"/>
      <c r="Q17" s="28"/>
      <c r="R17" s="29"/>
      <c r="S17" s="25"/>
      <c r="T17" s="26"/>
      <c r="U17" s="109">
        <f>SUM(C17,F17,I17,L17,R17,O17)+28</f>
        <v>28</v>
      </c>
      <c r="V17" s="25">
        <f>SUM(D17,G17,J17,M17,S17,P17)+9</f>
        <v>9</v>
      </c>
      <c r="W17" s="28">
        <f>SUM(E17,H17,K17,N17,T17,Q17)+2</f>
        <v>2</v>
      </c>
      <c r="X17" s="24"/>
      <c r="Y17" s="31"/>
      <c r="Z17" s="31"/>
      <c r="AA17" s="31"/>
      <c r="AB17" s="31"/>
      <c r="AC17" s="106"/>
    </row>
    <row r="18" spans="1:29">
      <c r="A18" s="23">
        <v>11</v>
      </c>
      <c r="B18" s="23" t="s">
        <v>15</v>
      </c>
      <c r="C18" s="24"/>
      <c r="D18" s="25"/>
      <c r="E18" s="26"/>
      <c r="F18" s="27"/>
      <c r="G18" s="25"/>
      <c r="H18" s="28"/>
      <c r="I18" s="24"/>
      <c r="J18" s="25"/>
      <c r="K18" s="26"/>
      <c r="L18" s="30"/>
      <c r="M18" s="25"/>
      <c r="N18" s="26"/>
      <c r="O18" s="30"/>
      <c r="P18" s="98"/>
      <c r="Q18" s="28"/>
      <c r="R18" s="29"/>
      <c r="S18" s="25"/>
      <c r="T18" s="26"/>
      <c r="U18" s="109">
        <f>SUM(C18,F18,I18,L18,R18,O18)+15</f>
        <v>15</v>
      </c>
      <c r="V18" s="25">
        <f>SUM(D18,G18,J18,M18,S18,P18)+10</f>
        <v>10</v>
      </c>
      <c r="W18" s="28">
        <f>SUM(E18,H18,K18,N18,T18,Q18)</f>
        <v>0</v>
      </c>
      <c r="X18" s="24"/>
      <c r="Y18" s="31"/>
      <c r="Z18" s="31"/>
      <c r="AA18" s="31"/>
      <c r="AB18" s="31"/>
      <c r="AC18" s="106"/>
    </row>
    <row r="19" spans="1:29">
      <c r="A19" s="23">
        <v>12</v>
      </c>
      <c r="B19" s="23" t="s">
        <v>16</v>
      </c>
      <c r="C19" s="24"/>
      <c r="D19" s="25">
        <v>2</v>
      </c>
      <c r="E19" s="26">
        <v>10</v>
      </c>
      <c r="F19" s="27"/>
      <c r="G19" s="25"/>
      <c r="H19" s="28"/>
      <c r="I19" s="24"/>
      <c r="J19" s="25"/>
      <c r="K19" s="26"/>
      <c r="L19" s="30"/>
      <c r="M19" s="25"/>
      <c r="N19" s="26"/>
      <c r="O19" s="30"/>
      <c r="P19" s="98"/>
      <c r="Q19" s="28"/>
      <c r="R19" s="29"/>
      <c r="S19" s="25"/>
      <c r="T19" s="26"/>
      <c r="U19" s="109">
        <f>SUM(C19,F19,I19,L19,R19,O19)+33</f>
        <v>33</v>
      </c>
      <c r="V19" s="25">
        <f>SUM(D19,G19,J19,M19,S19,P19)+10</f>
        <v>12</v>
      </c>
      <c r="W19" s="28">
        <f>SUM(E19,H19,K19,N19,T19,Q19)+11</f>
        <v>21</v>
      </c>
      <c r="X19" s="24">
        <v>1</v>
      </c>
      <c r="Y19" s="31"/>
      <c r="Z19" s="31"/>
      <c r="AA19" s="31"/>
      <c r="AB19" s="31"/>
      <c r="AC19" s="106"/>
    </row>
    <row r="20" spans="1:29">
      <c r="A20" s="23">
        <v>13</v>
      </c>
      <c r="B20" s="23" t="s">
        <v>17</v>
      </c>
      <c r="C20" s="24"/>
      <c r="D20" s="25"/>
      <c r="E20" s="26"/>
      <c r="F20" s="27"/>
      <c r="G20" s="25"/>
      <c r="H20" s="28"/>
      <c r="I20" s="24"/>
      <c r="J20" s="25"/>
      <c r="K20" s="26"/>
      <c r="L20" s="30"/>
      <c r="M20" s="25"/>
      <c r="N20" s="26"/>
      <c r="O20" s="30"/>
      <c r="P20" s="98"/>
      <c r="Q20" s="28"/>
      <c r="R20" s="29"/>
      <c r="S20" s="25"/>
      <c r="T20" s="26"/>
      <c r="U20" s="109">
        <f>SUM(C20,F20,I20,L20,R20,O20)+9</f>
        <v>9</v>
      </c>
      <c r="V20" s="25">
        <f>SUM(D20,G20,J20,M20,S20,P20)+8</f>
        <v>8</v>
      </c>
      <c r="W20" s="28">
        <f>SUM(E20,H20,K20,N20,T20,Q20)</f>
        <v>0</v>
      </c>
      <c r="X20" s="24"/>
      <c r="Y20" s="31"/>
      <c r="Z20" s="31"/>
      <c r="AA20" s="31"/>
      <c r="AB20" s="31"/>
      <c r="AC20" s="106"/>
    </row>
    <row r="21" spans="1:29">
      <c r="A21" s="23">
        <v>14</v>
      </c>
      <c r="B21" s="23" t="s">
        <v>18</v>
      </c>
      <c r="C21" s="24"/>
      <c r="D21" s="25"/>
      <c r="E21" s="26"/>
      <c r="F21" s="27"/>
      <c r="G21" s="25"/>
      <c r="H21" s="28"/>
      <c r="I21" s="24"/>
      <c r="J21" s="25"/>
      <c r="K21" s="26"/>
      <c r="L21" s="30"/>
      <c r="M21" s="25"/>
      <c r="N21" s="26"/>
      <c r="O21" s="30"/>
      <c r="P21" s="98"/>
      <c r="Q21" s="28"/>
      <c r="R21" s="29"/>
      <c r="S21" s="25"/>
      <c r="T21" s="26"/>
      <c r="U21" s="109">
        <f>SUM(C21,F21,I21,L21,R21,O21)+3</f>
        <v>3</v>
      </c>
      <c r="V21" s="25">
        <f>SUM(D21,G21,J21,M21,S21,P21)+3</f>
        <v>3</v>
      </c>
      <c r="W21" s="28">
        <f>SUM(E21,H21,K21,N21,T21,Q21)</f>
        <v>0</v>
      </c>
      <c r="X21" s="24"/>
      <c r="Y21" s="31"/>
      <c r="Z21" s="31"/>
      <c r="AA21" s="31"/>
      <c r="AB21" s="31"/>
      <c r="AC21" s="106"/>
    </row>
    <row r="22" spans="1:29">
      <c r="A22" s="23">
        <v>15</v>
      </c>
      <c r="B22" s="23" t="s">
        <v>19</v>
      </c>
      <c r="C22" s="24"/>
      <c r="D22" s="25"/>
      <c r="E22" s="26"/>
      <c r="F22" s="27"/>
      <c r="G22" s="25"/>
      <c r="H22" s="28">
        <v>10</v>
      </c>
      <c r="I22" s="24"/>
      <c r="J22" s="25"/>
      <c r="K22" s="26"/>
      <c r="L22" s="30"/>
      <c r="M22" s="25"/>
      <c r="N22" s="26"/>
      <c r="O22" s="30"/>
      <c r="P22" s="98"/>
      <c r="Q22" s="28"/>
      <c r="R22" s="29"/>
      <c r="S22" s="25"/>
      <c r="T22" s="26"/>
      <c r="U22" s="109">
        <f>SUM(C22,F22,I22,L22,R22,O22)+17</f>
        <v>17</v>
      </c>
      <c r="V22" s="25">
        <f>SUM(D22,G22,J22,M22,S22,P22)+7</f>
        <v>7</v>
      </c>
      <c r="W22" s="28">
        <f>SUM(E22,H22,K22,N22,T22,Q22)+3</f>
        <v>13</v>
      </c>
      <c r="X22" s="24">
        <v>1</v>
      </c>
      <c r="Y22" s="31">
        <v>2</v>
      </c>
      <c r="Z22" s="31"/>
      <c r="AA22" s="31"/>
      <c r="AB22" s="31"/>
      <c r="AC22" s="106"/>
    </row>
    <row r="23" spans="1:29">
      <c r="A23" s="23">
        <v>16</v>
      </c>
      <c r="B23" s="23" t="s">
        <v>20</v>
      </c>
      <c r="C23" s="24"/>
      <c r="D23" s="25"/>
      <c r="E23" s="26">
        <v>2</v>
      </c>
      <c r="F23" s="27"/>
      <c r="G23" s="25"/>
      <c r="H23" s="28"/>
      <c r="I23" s="24"/>
      <c r="J23" s="25">
        <v>1</v>
      </c>
      <c r="K23" s="26"/>
      <c r="L23" s="30"/>
      <c r="M23" s="25"/>
      <c r="N23" s="26"/>
      <c r="O23" s="30"/>
      <c r="P23" s="98"/>
      <c r="Q23" s="28"/>
      <c r="R23" s="29"/>
      <c r="S23" s="25"/>
      <c r="T23" s="26"/>
      <c r="U23" s="109">
        <f>SUM(C23,F23,I23,L23,R23,O23)+29</f>
        <v>29</v>
      </c>
      <c r="V23" s="25">
        <f>SUM(D23,G23,J23,M23,S23,P23)+7</f>
        <v>8</v>
      </c>
      <c r="W23" s="28">
        <f>SUM(E23,H23,K23,N23,T23,Q23)+17</f>
        <v>19</v>
      </c>
      <c r="X23" s="24"/>
      <c r="Y23" s="31"/>
      <c r="Z23" s="31">
        <v>5</v>
      </c>
      <c r="AA23" s="31"/>
      <c r="AB23" s="31"/>
      <c r="AC23" s="106"/>
    </row>
    <row r="24" spans="1:29">
      <c r="A24" s="23">
        <v>17</v>
      </c>
      <c r="B24" s="23" t="s">
        <v>21</v>
      </c>
      <c r="C24" s="24"/>
      <c r="D24" s="25"/>
      <c r="E24" s="26"/>
      <c r="F24" s="27"/>
      <c r="G24" s="25"/>
      <c r="H24" s="28"/>
      <c r="I24" s="24"/>
      <c r="J24" s="25"/>
      <c r="K24" s="26">
        <v>1</v>
      </c>
      <c r="L24" s="30"/>
      <c r="M24" s="25"/>
      <c r="N24" s="26"/>
      <c r="O24" s="30"/>
      <c r="P24" s="98"/>
      <c r="Q24" s="28"/>
      <c r="R24" s="29"/>
      <c r="S24" s="25"/>
      <c r="T24" s="26"/>
      <c r="U24" s="109">
        <f>SUM(C24,F24,I24,L24,R24,O24)+4</f>
        <v>4</v>
      </c>
      <c r="V24" s="25">
        <f>SUM(D24,G24,J24,M24,S24,P24)+2</f>
        <v>2</v>
      </c>
      <c r="W24" s="28">
        <f>SUM(E24,H24,K24,N24,T24,Q24)+1</f>
        <v>2</v>
      </c>
      <c r="X24" s="24">
        <v>1</v>
      </c>
      <c r="Y24" s="31"/>
      <c r="Z24" s="31"/>
      <c r="AA24" s="31"/>
      <c r="AB24" s="31"/>
      <c r="AC24" s="106"/>
    </row>
    <row r="25" spans="1:29">
      <c r="A25" s="23">
        <v>18</v>
      </c>
      <c r="B25" s="23" t="s">
        <v>22</v>
      </c>
      <c r="C25" s="24"/>
      <c r="D25" s="25"/>
      <c r="E25" s="26"/>
      <c r="F25" s="27"/>
      <c r="G25" s="25"/>
      <c r="H25" s="28"/>
      <c r="I25" s="24"/>
      <c r="J25" s="25"/>
      <c r="K25" s="26"/>
      <c r="L25" s="30"/>
      <c r="M25" s="25"/>
      <c r="N25" s="26"/>
      <c r="O25" s="30"/>
      <c r="P25" s="98"/>
      <c r="Q25" s="28"/>
      <c r="R25" s="29"/>
      <c r="S25" s="25"/>
      <c r="T25" s="26"/>
      <c r="U25" s="109">
        <f>SUM(C25,F25,I25,L25,R25,O25)+2</f>
        <v>2</v>
      </c>
      <c r="V25" s="25">
        <f>SUM(D25,G25,J25,M25,S25,P25)+1</f>
        <v>1</v>
      </c>
      <c r="W25" s="28">
        <f>SUM(E25,H25,K25,N25,T25,Q25)+1</f>
        <v>1</v>
      </c>
      <c r="X25" s="24"/>
      <c r="Y25" s="31"/>
      <c r="Z25" s="31"/>
      <c r="AA25" s="31"/>
      <c r="AB25" s="31"/>
      <c r="AC25" s="106"/>
    </row>
    <row r="26" spans="1:29">
      <c r="A26" s="23">
        <v>19</v>
      </c>
      <c r="B26" s="23" t="s">
        <v>23</v>
      </c>
      <c r="C26" s="24"/>
      <c r="D26" s="25"/>
      <c r="E26" s="26"/>
      <c r="F26" s="27"/>
      <c r="G26" s="25"/>
      <c r="H26" s="28"/>
      <c r="I26" s="24"/>
      <c r="J26" s="25"/>
      <c r="K26" s="26"/>
      <c r="L26" s="30"/>
      <c r="M26" s="25"/>
      <c r="N26" s="26"/>
      <c r="O26" s="30"/>
      <c r="P26" s="98"/>
      <c r="Q26" s="28"/>
      <c r="R26" s="29"/>
      <c r="S26" s="25"/>
      <c r="T26" s="26"/>
      <c r="U26" s="109">
        <f>SUM(C26,F26,I26,L26,R26,O26)+11</f>
        <v>11</v>
      </c>
      <c r="V26" s="25">
        <f>SUM(D26,G26,J26,M26,S26,P26)+11</f>
        <v>11</v>
      </c>
      <c r="W26" s="28">
        <f>SUM(E26,H26,K26,N26,T26,Q26)</f>
        <v>0</v>
      </c>
      <c r="X26" s="24"/>
      <c r="Y26" s="31"/>
      <c r="Z26" s="31"/>
      <c r="AA26" s="31"/>
      <c r="AB26" s="31"/>
      <c r="AC26" s="106"/>
    </row>
    <row r="27" spans="1:29" ht="13.5" thickBot="1">
      <c r="A27" s="33">
        <v>20</v>
      </c>
      <c r="B27" s="33" t="s">
        <v>24</v>
      </c>
      <c r="C27" s="56"/>
      <c r="D27" s="40"/>
      <c r="E27" s="55"/>
      <c r="F27" s="42"/>
      <c r="G27" s="40">
        <v>3</v>
      </c>
      <c r="H27" s="41"/>
      <c r="I27" s="56"/>
      <c r="J27" s="40"/>
      <c r="K27" s="55"/>
      <c r="L27" s="39"/>
      <c r="M27" s="40"/>
      <c r="N27" s="55"/>
      <c r="O27" s="46"/>
      <c r="P27" s="99"/>
      <c r="Q27" s="38"/>
      <c r="R27" s="79"/>
      <c r="S27" s="40"/>
      <c r="T27" s="55"/>
      <c r="U27" s="110">
        <f>SUM(C27,F27,I27,L27,R27,O27)+6</f>
        <v>6</v>
      </c>
      <c r="V27" s="40">
        <f>SUM(D27,G27,J27,M27,S27,P27)+4</f>
        <v>7</v>
      </c>
      <c r="W27" s="41">
        <f>SUM(E27,H27,K27,N27,T27,Q27)+1</f>
        <v>1</v>
      </c>
      <c r="X27" s="34"/>
      <c r="Y27" s="57"/>
      <c r="Z27" s="57">
        <v>1</v>
      </c>
      <c r="AA27" s="57"/>
      <c r="AB27" s="57"/>
      <c r="AC27" s="108"/>
    </row>
    <row r="28" spans="1:29">
      <c r="A28" s="14">
        <v>21</v>
      </c>
      <c r="B28" s="14" t="s">
        <v>25</v>
      </c>
      <c r="C28" s="16"/>
      <c r="D28" s="17"/>
      <c r="E28" s="18"/>
      <c r="F28" s="19"/>
      <c r="G28" s="17"/>
      <c r="H28" s="20"/>
      <c r="I28" s="16"/>
      <c r="J28" s="17"/>
      <c r="K28" s="18"/>
      <c r="L28" s="51"/>
      <c r="M28" s="47"/>
      <c r="N28" s="48"/>
      <c r="O28" s="51"/>
      <c r="P28" s="97"/>
      <c r="Q28" s="49"/>
      <c r="R28" s="94"/>
      <c r="S28" s="17"/>
      <c r="T28" s="18"/>
      <c r="U28" s="53">
        <f>SUM(C28,F28,I28,L28,R28,O28)+6</f>
        <v>6</v>
      </c>
      <c r="V28" s="17">
        <f>SUM(D28,G28,J28,M28,S28,P28)+2</f>
        <v>2</v>
      </c>
      <c r="W28" s="20">
        <f>SUM(E28,H28,K28,N28,T28,Q28)+2</f>
        <v>2</v>
      </c>
      <c r="X28" s="50"/>
      <c r="Y28" s="22"/>
      <c r="Z28" s="22"/>
      <c r="AA28" s="22"/>
      <c r="AB28" s="22"/>
      <c r="AC28" s="105"/>
    </row>
    <row r="29" spans="1:29">
      <c r="A29" s="23">
        <v>22</v>
      </c>
      <c r="B29" s="23" t="s">
        <v>26</v>
      </c>
      <c r="C29" s="24"/>
      <c r="D29" s="25">
        <v>1</v>
      </c>
      <c r="E29" s="26"/>
      <c r="F29" s="27"/>
      <c r="G29" s="25"/>
      <c r="H29" s="28"/>
      <c r="I29" s="24"/>
      <c r="J29" s="25"/>
      <c r="K29" s="26"/>
      <c r="L29" s="30"/>
      <c r="M29" s="25"/>
      <c r="N29" s="26"/>
      <c r="O29" s="30"/>
      <c r="P29" s="98"/>
      <c r="Q29" s="28"/>
      <c r="R29" s="29"/>
      <c r="S29" s="25"/>
      <c r="T29" s="26"/>
      <c r="U29" s="109">
        <f>SUM(C29,F29,I29,L29,R29,O29)+24</f>
        <v>24</v>
      </c>
      <c r="V29" s="25">
        <f>SUM(D29,G29,J29,M29,S29,P29)+8</f>
        <v>9</v>
      </c>
      <c r="W29" s="28">
        <f>SUM(E29,H29,K29,N29,T29,Q29)+1</f>
        <v>1</v>
      </c>
      <c r="X29" s="24"/>
      <c r="Y29" s="31"/>
      <c r="Z29" s="31"/>
      <c r="AA29" s="31"/>
      <c r="AB29" s="31"/>
      <c r="AC29" s="106"/>
    </row>
    <row r="30" spans="1:29">
      <c r="A30" s="23">
        <v>23</v>
      </c>
      <c r="B30" s="23" t="s">
        <v>27</v>
      </c>
      <c r="C30" s="24"/>
      <c r="D30" s="25"/>
      <c r="E30" s="26"/>
      <c r="F30" s="27"/>
      <c r="G30" s="25"/>
      <c r="H30" s="28"/>
      <c r="I30" s="24"/>
      <c r="J30" s="25"/>
      <c r="K30" s="26"/>
      <c r="L30" s="30"/>
      <c r="M30" s="25"/>
      <c r="N30" s="26"/>
      <c r="O30" s="30"/>
      <c r="P30" s="98"/>
      <c r="Q30" s="28"/>
      <c r="R30" s="29"/>
      <c r="S30" s="25"/>
      <c r="T30" s="26"/>
      <c r="U30" s="109">
        <f>SUM(C30,F30,I30,L30,R30,O30)+1</f>
        <v>1</v>
      </c>
      <c r="V30" s="25">
        <f>SUM(D30,G30,J30,M30,S30,P30)+1</f>
        <v>1</v>
      </c>
      <c r="W30" s="28">
        <f>SUM(E30,H30,K30,N30,T30,Q30)</f>
        <v>0</v>
      </c>
      <c r="X30" s="24"/>
      <c r="Y30" s="31"/>
      <c r="Z30" s="31"/>
      <c r="AA30" s="31"/>
      <c r="AB30" s="31"/>
      <c r="AC30" s="106"/>
    </row>
    <row r="31" spans="1:29">
      <c r="A31" s="23">
        <v>24</v>
      </c>
      <c r="B31" s="23" t="s">
        <v>28</v>
      </c>
      <c r="C31" s="24"/>
      <c r="D31" s="25"/>
      <c r="E31" s="26"/>
      <c r="F31" s="27"/>
      <c r="G31" s="25">
        <v>1</v>
      </c>
      <c r="H31" s="28"/>
      <c r="I31" s="24"/>
      <c r="J31" s="25"/>
      <c r="K31" s="26"/>
      <c r="L31" s="30"/>
      <c r="M31" s="25"/>
      <c r="N31" s="26"/>
      <c r="O31" s="30"/>
      <c r="P31" s="98"/>
      <c r="Q31" s="28"/>
      <c r="R31" s="29"/>
      <c r="S31" s="25"/>
      <c r="T31" s="26"/>
      <c r="U31" s="109">
        <f>SUM(C31,F31,I31,L31,R31,O31)+45</f>
        <v>45</v>
      </c>
      <c r="V31" s="25">
        <f>SUM(D31,G31,J31,M31,S31,P31)+17</f>
        <v>18</v>
      </c>
      <c r="W31" s="28">
        <f>SUM(E31,H31,K31,N31,T31,Q31)+1</f>
        <v>1</v>
      </c>
      <c r="X31" s="24"/>
      <c r="Y31" s="31"/>
      <c r="Z31" s="31"/>
      <c r="AA31" s="31"/>
      <c r="AB31" s="31"/>
      <c r="AC31" s="106"/>
    </row>
    <row r="32" spans="1:29">
      <c r="A32" s="23">
        <v>25</v>
      </c>
      <c r="B32" s="23" t="s">
        <v>29</v>
      </c>
      <c r="C32" s="24"/>
      <c r="D32" s="25">
        <v>10</v>
      </c>
      <c r="E32" s="26"/>
      <c r="F32" s="27"/>
      <c r="G32" s="25"/>
      <c r="H32" s="28"/>
      <c r="I32" s="24"/>
      <c r="J32" s="25"/>
      <c r="K32" s="26"/>
      <c r="L32" s="30"/>
      <c r="M32" s="25"/>
      <c r="N32" s="26"/>
      <c r="O32" s="30"/>
      <c r="P32" s="98"/>
      <c r="Q32" s="28"/>
      <c r="R32" s="29"/>
      <c r="S32" s="25"/>
      <c r="T32" s="26"/>
      <c r="U32" s="109">
        <f>SUM(C32,F32,I32,L32,R32,O32)+26</f>
        <v>26</v>
      </c>
      <c r="V32" s="25">
        <f>SUM(D32,G32,J32,M32,S32,P32)+15</f>
        <v>25</v>
      </c>
      <c r="W32" s="28">
        <f>SUM(E32,H32,K32,N32,T32,Q32)+5</f>
        <v>5</v>
      </c>
      <c r="X32" s="24"/>
      <c r="Y32" s="31"/>
      <c r="Z32" s="31">
        <v>1</v>
      </c>
      <c r="AA32" s="31"/>
      <c r="AB32" s="31"/>
      <c r="AC32" s="106"/>
    </row>
    <row r="33" spans="1:29">
      <c r="A33" s="23">
        <v>26</v>
      </c>
      <c r="B33" s="23" t="s">
        <v>30</v>
      </c>
      <c r="C33" s="24"/>
      <c r="D33" s="25"/>
      <c r="E33" s="26"/>
      <c r="F33" s="27"/>
      <c r="G33" s="25"/>
      <c r="H33" s="28"/>
      <c r="I33" s="24"/>
      <c r="J33" s="25">
        <v>1</v>
      </c>
      <c r="K33" s="26"/>
      <c r="L33" s="30"/>
      <c r="M33" s="25"/>
      <c r="N33" s="26"/>
      <c r="O33" s="30"/>
      <c r="P33" s="98"/>
      <c r="Q33" s="28"/>
      <c r="R33" s="29"/>
      <c r="S33" s="25"/>
      <c r="T33" s="26"/>
      <c r="U33" s="109">
        <f>SUM(C33,F33,I33,L33,R33,O33)+3</f>
        <v>3</v>
      </c>
      <c r="V33" s="25">
        <f>SUM(D33,G33,J33,M33,S33,P33)+3</f>
        <v>4</v>
      </c>
      <c r="W33" s="28">
        <f>SUM(E33,H33,K33,N33,T33,Q33)</f>
        <v>0</v>
      </c>
      <c r="X33" s="24">
        <v>1</v>
      </c>
      <c r="Y33" s="31"/>
      <c r="Z33" s="31"/>
      <c r="AA33" s="31"/>
      <c r="AB33" s="31"/>
      <c r="AC33" s="106"/>
    </row>
    <row r="34" spans="1:29">
      <c r="A34" s="23">
        <v>27</v>
      </c>
      <c r="B34" s="23" t="s">
        <v>31</v>
      </c>
      <c r="C34" s="24"/>
      <c r="D34" s="25">
        <v>2</v>
      </c>
      <c r="E34" s="26">
        <v>1</v>
      </c>
      <c r="F34" s="27"/>
      <c r="G34" s="25"/>
      <c r="H34" s="28"/>
      <c r="I34" s="24"/>
      <c r="J34" s="25"/>
      <c r="K34" s="26"/>
      <c r="L34" s="30"/>
      <c r="M34" s="25"/>
      <c r="N34" s="26"/>
      <c r="O34" s="30"/>
      <c r="P34" s="98"/>
      <c r="Q34" s="28"/>
      <c r="R34" s="29"/>
      <c r="S34" s="25"/>
      <c r="T34" s="26"/>
      <c r="U34" s="109">
        <f>SUM(C34,F34,I34,L34,R34,O34)+26</f>
        <v>26</v>
      </c>
      <c r="V34" s="25">
        <f>SUM(D34,G34,J34,M34,S34,P34)+16</f>
        <v>18</v>
      </c>
      <c r="W34" s="28">
        <f>SUM(E34,H34,K34,N34,T34,Q34)+1</f>
        <v>2</v>
      </c>
      <c r="X34" s="24"/>
      <c r="Y34" s="31"/>
      <c r="Z34" s="31"/>
      <c r="AA34" s="31"/>
      <c r="AB34" s="31"/>
      <c r="AC34" s="106"/>
    </row>
    <row r="35" spans="1:29">
      <c r="A35" s="23">
        <v>28</v>
      </c>
      <c r="B35" s="23" t="s">
        <v>32</v>
      </c>
      <c r="C35" s="24"/>
      <c r="D35" s="25"/>
      <c r="E35" s="26"/>
      <c r="F35" s="27"/>
      <c r="G35" s="25"/>
      <c r="H35" s="28"/>
      <c r="I35" s="24"/>
      <c r="J35" s="25">
        <v>15</v>
      </c>
      <c r="K35" s="26"/>
      <c r="L35" s="30"/>
      <c r="M35" s="25"/>
      <c r="N35" s="26"/>
      <c r="O35" s="30"/>
      <c r="P35" s="98"/>
      <c r="Q35" s="28"/>
      <c r="R35" s="29"/>
      <c r="S35" s="25"/>
      <c r="T35" s="26"/>
      <c r="U35" s="109">
        <f>SUM(C35,F35,I35,L35,R35,O35)+30</f>
        <v>30</v>
      </c>
      <c r="V35" s="25">
        <f>SUM(D35,G35,J35,M35,S35,P35)+1</f>
        <v>16</v>
      </c>
      <c r="W35" s="28">
        <f>SUM(E35,H35,K35,N35,T35,Q35)+20</f>
        <v>20</v>
      </c>
      <c r="X35" s="24"/>
      <c r="Y35" s="31">
        <v>2</v>
      </c>
      <c r="Z35" s="31">
        <v>1</v>
      </c>
      <c r="AA35" s="31"/>
      <c r="AB35" s="31"/>
      <c r="AC35" s="106"/>
    </row>
    <row r="36" spans="1:29">
      <c r="A36" s="23">
        <v>29</v>
      </c>
      <c r="B36" s="23" t="s">
        <v>33</v>
      </c>
      <c r="C36" s="24"/>
      <c r="D36" s="25"/>
      <c r="E36" s="26"/>
      <c r="F36" s="27"/>
      <c r="G36" s="25"/>
      <c r="H36" s="28"/>
      <c r="I36" s="24"/>
      <c r="J36" s="25"/>
      <c r="K36" s="26"/>
      <c r="L36" s="30"/>
      <c r="M36" s="25"/>
      <c r="N36" s="26"/>
      <c r="O36" s="30"/>
      <c r="P36" s="98"/>
      <c r="Q36" s="28"/>
      <c r="R36" s="29"/>
      <c r="S36" s="25"/>
      <c r="T36" s="26"/>
      <c r="U36" s="109">
        <f>SUM(C36,F36,I36,L36,R36,O36)+34</f>
        <v>34</v>
      </c>
      <c r="V36" s="25">
        <f>SUM(D36,G36,J36,M36,S36,P36)+13</f>
        <v>13</v>
      </c>
      <c r="W36" s="28">
        <f>SUM(E36,H36,K36,N36,T36,Q36)+17</f>
        <v>17</v>
      </c>
      <c r="X36" s="24"/>
      <c r="Y36" s="31"/>
      <c r="Z36" s="31"/>
      <c r="AA36" s="31"/>
      <c r="AB36" s="31"/>
      <c r="AC36" s="106"/>
    </row>
    <row r="37" spans="1:29">
      <c r="A37" s="23">
        <v>30</v>
      </c>
      <c r="B37" s="23" t="s">
        <v>34</v>
      </c>
      <c r="C37" s="24"/>
      <c r="D37" s="25"/>
      <c r="E37" s="26"/>
      <c r="F37" s="27"/>
      <c r="G37" s="25"/>
      <c r="H37" s="28"/>
      <c r="I37" s="24"/>
      <c r="J37" s="25"/>
      <c r="K37" s="26"/>
      <c r="L37" s="30"/>
      <c r="M37" s="25"/>
      <c r="N37" s="26"/>
      <c r="O37" s="30"/>
      <c r="P37" s="98"/>
      <c r="Q37" s="28"/>
      <c r="R37" s="29"/>
      <c r="S37" s="25"/>
      <c r="T37" s="26"/>
      <c r="U37" s="109">
        <f>SUM(C37,F37,I37,L37,R37,O37)+14</f>
        <v>14</v>
      </c>
      <c r="V37" s="25">
        <f>SUM(D37,G37,J37,M37,S37,P37)+10</f>
        <v>10</v>
      </c>
      <c r="W37" s="28">
        <f t="shared" ref="W37:W44" si="0">SUM(E37,H37,K37,N37,T37,Q37)</f>
        <v>0</v>
      </c>
      <c r="X37" s="24"/>
      <c r="Y37" s="31"/>
      <c r="Z37" s="31"/>
      <c r="AA37" s="31"/>
      <c r="AB37" s="31"/>
      <c r="AC37" s="106"/>
    </row>
    <row r="38" spans="1:29">
      <c r="A38" s="23">
        <v>31</v>
      </c>
      <c r="B38" s="23" t="s">
        <v>35</v>
      </c>
      <c r="C38" s="24"/>
      <c r="D38" s="25"/>
      <c r="E38" s="26"/>
      <c r="F38" s="27"/>
      <c r="G38" s="25"/>
      <c r="H38" s="28"/>
      <c r="I38" s="24"/>
      <c r="J38" s="25"/>
      <c r="K38" s="26"/>
      <c r="L38" s="30"/>
      <c r="M38" s="25"/>
      <c r="N38" s="26"/>
      <c r="O38" s="30"/>
      <c r="P38" s="98"/>
      <c r="Q38" s="28"/>
      <c r="R38" s="29"/>
      <c r="S38" s="25"/>
      <c r="T38" s="26"/>
      <c r="U38" s="109">
        <f>SUM(C38,F38,I38,L38,R38,O38)+3</f>
        <v>3</v>
      </c>
      <c r="V38" s="25">
        <f>SUM(D38,G38,J38,M38,S38,P38)+3</f>
        <v>3</v>
      </c>
      <c r="W38" s="28">
        <f t="shared" si="0"/>
        <v>0</v>
      </c>
      <c r="X38" s="24"/>
      <c r="Y38" s="31"/>
      <c r="Z38" s="31"/>
      <c r="AA38" s="31"/>
      <c r="AB38" s="31"/>
      <c r="AC38" s="106"/>
    </row>
    <row r="39" spans="1:29">
      <c r="A39" s="44">
        <v>32</v>
      </c>
      <c r="B39" s="23" t="s">
        <v>36</v>
      </c>
      <c r="C39" s="24"/>
      <c r="D39" s="25"/>
      <c r="E39" s="26"/>
      <c r="F39" s="27"/>
      <c r="G39" s="25"/>
      <c r="H39" s="28"/>
      <c r="I39" s="24"/>
      <c r="J39" s="25"/>
      <c r="K39" s="26"/>
      <c r="L39" s="30"/>
      <c r="M39" s="25"/>
      <c r="N39" s="26"/>
      <c r="O39" s="30"/>
      <c r="P39" s="98"/>
      <c r="Q39" s="28"/>
      <c r="R39" s="29"/>
      <c r="S39" s="25"/>
      <c r="T39" s="26"/>
      <c r="U39" s="109">
        <f>SUM(C39,F39,I39,L39,R39,O39)+9</f>
        <v>9</v>
      </c>
      <c r="V39" s="25">
        <f>SUM(D39,G39,J39,M39,S39,P39)+7</f>
        <v>7</v>
      </c>
      <c r="W39" s="28">
        <f t="shared" si="0"/>
        <v>0</v>
      </c>
      <c r="X39" s="24"/>
      <c r="Y39" s="31"/>
      <c r="Z39" s="31"/>
      <c r="AA39" s="31"/>
      <c r="AB39" s="31"/>
      <c r="AC39" s="106"/>
    </row>
    <row r="40" spans="1:29">
      <c r="A40" s="44">
        <v>33</v>
      </c>
      <c r="B40" s="23" t="s">
        <v>37</v>
      </c>
      <c r="C40" s="24"/>
      <c r="D40" s="25"/>
      <c r="E40" s="26"/>
      <c r="F40" s="27"/>
      <c r="G40" s="25"/>
      <c r="H40" s="28"/>
      <c r="I40" s="24"/>
      <c r="J40" s="25"/>
      <c r="K40" s="26"/>
      <c r="L40" s="30"/>
      <c r="M40" s="25"/>
      <c r="N40" s="26"/>
      <c r="O40" s="30"/>
      <c r="P40" s="98"/>
      <c r="Q40" s="28"/>
      <c r="R40" s="29"/>
      <c r="S40" s="25"/>
      <c r="T40" s="26"/>
      <c r="U40" s="109">
        <f>SUM(C40,F40,I40,L40,R40,O40)+15</f>
        <v>15</v>
      </c>
      <c r="V40" s="25">
        <f>SUM(D40,G40,J40,M40,S40,P40)+8</f>
        <v>8</v>
      </c>
      <c r="W40" s="28">
        <f t="shared" si="0"/>
        <v>0</v>
      </c>
      <c r="X40" s="24">
        <v>4</v>
      </c>
      <c r="Y40" s="31"/>
      <c r="Z40" s="31"/>
      <c r="AA40" s="31"/>
      <c r="AB40" s="31"/>
      <c r="AC40" s="106"/>
    </row>
    <row r="41" spans="1:29">
      <c r="A41" s="44">
        <v>34</v>
      </c>
      <c r="B41" s="23" t="s">
        <v>38</v>
      </c>
      <c r="C41" s="24"/>
      <c r="D41" s="25"/>
      <c r="E41" s="26"/>
      <c r="F41" s="27"/>
      <c r="G41" s="25"/>
      <c r="H41" s="28"/>
      <c r="I41" s="24"/>
      <c r="J41" s="25"/>
      <c r="K41" s="26"/>
      <c r="L41" s="30"/>
      <c r="M41" s="25"/>
      <c r="N41" s="26"/>
      <c r="O41" s="30"/>
      <c r="P41" s="98"/>
      <c r="Q41" s="28"/>
      <c r="R41" s="29"/>
      <c r="S41" s="25"/>
      <c r="T41" s="26"/>
      <c r="U41" s="109">
        <f>SUM(C41,F41,I41,L41,R41,O41)</f>
        <v>0</v>
      </c>
      <c r="V41" s="25">
        <f>SUM(D41,G41,J41,M41,S41,P41)</f>
        <v>0</v>
      </c>
      <c r="W41" s="28">
        <f t="shared" si="0"/>
        <v>0</v>
      </c>
      <c r="X41" s="24"/>
      <c r="Y41" s="31"/>
      <c r="Z41" s="31"/>
      <c r="AA41" s="31"/>
      <c r="AB41" s="31"/>
      <c r="AC41" s="106"/>
    </row>
    <row r="42" spans="1:29">
      <c r="A42" s="44">
        <v>35</v>
      </c>
      <c r="B42" s="23" t="s">
        <v>39</v>
      </c>
      <c r="C42" s="24"/>
      <c r="D42" s="25"/>
      <c r="E42" s="26"/>
      <c r="F42" s="27"/>
      <c r="G42" s="25"/>
      <c r="H42" s="28"/>
      <c r="I42" s="24"/>
      <c r="J42" s="25">
        <v>1</v>
      </c>
      <c r="K42" s="26"/>
      <c r="L42" s="30"/>
      <c r="M42" s="25"/>
      <c r="N42" s="26"/>
      <c r="O42" s="30"/>
      <c r="P42" s="98"/>
      <c r="Q42" s="28"/>
      <c r="R42" s="29"/>
      <c r="S42" s="25"/>
      <c r="T42" s="26"/>
      <c r="U42" s="109">
        <f>SUM(C42,F42,I42,L42,R42,O42)+4</f>
        <v>4</v>
      </c>
      <c r="V42" s="25">
        <f>SUM(D42,G42,J42,M42,S42,P42)+4</f>
        <v>5</v>
      </c>
      <c r="W42" s="28">
        <f t="shared" si="0"/>
        <v>0</v>
      </c>
      <c r="X42" s="24"/>
      <c r="Y42" s="31"/>
      <c r="Z42" s="31"/>
      <c r="AA42" s="31"/>
      <c r="AB42" s="31"/>
      <c r="AC42" s="106"/>
    </row>
    <row r="43" spans="1:29">
      <c r="A43" s="44">
        <v>36</v>
      </c>
      <c r="B43" s="23" t="s">
        <v>40</v>
      </c>
      <c r="C43" s="24"/>
      <c r="D43" s="25"/>
      <c r="E43" s="26"/>
      <c r="F43" s="27"/>
      <c r="G43" s="25"/>
      <c r="H43" s="28"/>
      <c r="I43" s="24"/>
      <c r="J43" s="25"/>
      <c r="K43" s="26"/>
      <c r="L43" s="30"/>
      <c r="M43" s="25"/>
      <c r="N43" s="26"/>
      <c r="O43" s="30"/>
      <c r="P43" s="98"/>
      <c r="Q43" s="28"/>
      <c r="R43" s="29"/>
      <c r="S43" s="25"/>
      <c r="T43" s="26"/>
      <c r="U43" s="109">
        <f>SUM(C43,F43,I43,L43,R43,O43)+1</f>
        <v>1</v>
      </c>
      <c r="V43" s="25">
        <f>SUM(D43,G43,J43,M43,S43,P43)+1</f>
        <v>1</v>
      </c>
      <c r="W43" s="28">
        <f t="shared" si="0"/>
        <v>0</v>
      </c>
      <c r="X43" s="24"/>
      <c r="Y43" s="31"/>
      <c r="Z43" s="31"/>
      <c r="AA43" s="31"/>
      <c r="AB43" s="31"/>
      <c r="AC43" s="106"/>
    </row>
    <row r="44" spans="1:29">
      <c r="A44" s="44">
        <v>37</v>
      </c>
      <c r="B44" s="23" t="s">
        <v>41</v>
      </c>
      <c r="C44" s="24"/>
      <c r="D44" s="25"/>
      <c r="E44" s="26"/>
      <c r="F44" s="27"/>
      <c r="G44" s="25"/>
      <c r="H44" s="28"/>
      <c r="I44" s="24"/>
      <c r="J44" s="25"/>
      <c r="K44" s="26"/>
      <c r="L44" s="30"/>
      <c r="M44" s="25"/>
      <c r="N44" s="26"/>
      <c r="O44" s="30"/>
      <c r="P44" s="98"/>
      <c r="Q44" s="28"/>
      <c r="R44" s="29"/>
      <c r="S44" s="25"/>
      <c r="T44" s="26"/>
      <c r="U44" s="109">
        <f>SUM(C44,F44,I44,L44,R44,O44)+20</f>
        <v>20</v>
      </c>
      <c r="V44" s="25">
        <f>SUM(D44,G44,J44,M44,S44,P44)+16</f>
        <v>16</v>
      </c>
      <c r="W44" s="28">
        <f t="shared" si="0"/>
        <v>0</v>
      </c>
      <c r="X44" s="24"/>
      <c r="Y44" s="31"/>
      <c r="Z44" s="31"/>
      <c r="AA44" s="31"/>
      <c r="AB44" s="31"/>
      <c r="AC44" s="106"/>
    </row>
    <row r="45" spans="1:29">
      <c r="A45" s="44">
        <v>38</v>
      </c>
      <c r="B45" s="23" t="s">
        <v>42</v>
      </c>
      <c r="C45" s="24"/>
      <c r="D45" s="25"/>
      <c r="E45" s="26"/>
      <c r="F45" s="27"/>
      <c r="G45" s="25"/>
      <c r="H45" s="28"/>
      <c r="I45" s="24"/>
      <c r="J45" s="25"/>
      <c r="K45" s="26"/>
      <c r="L45" s="30"/>
      <c r="M45" s="25"/>
      <c r="N45" s="26"/>
      <c r="O45" s="30"/>
      <c r="P45" s="98"/>
      <c r="Q45" s="28"/>
      <c r="R45" s="29"/>
      <c r="S45" s="25"/>
      <c r="T45" s="26"/>
      <c r="U45" s="109">
        <f>SUM(C45,F45,I45,L45,R45,O45)+7</f>
        <v>7</v>
      </c>
      <c r="V45" s="25">
        <f>SUM(D45,G45,J45,M45,S45,P45)+5</f>
        <v>5</v>
      </c>
      <c r="W45" s="28">
        <f>SUM(E45,H45,K45,N45,T45,Q45)+1</f>
        <v>1</v>
      </c>
      <c r="X45" s="24"/>
      <c r="Y45" s="31"/>
      <c r="Z45" s="31"/>
      <c r="AA45" s="31"/>
      <c r="AB45" s="31"/>
      <c r="AC45" s="106"/>
    </row>
    <row r="46" spans="1:29">
      <c r="A46" s="44">
        <v>39</v>
      </c>
      <c r="B46" s="23" t="s">
        <v>43</v>
      </c>
      <c r="C46" s="24"/>
      <c r="D46" s="25">
        <v>1</v>
      </c>
      <c r="E46" s="26"/>
      <c r="F46" s="27"/>
      <c r="G46" s="25">
        <v>2</v>
      </c>
      <c r="H46" s="28">
        <v>1</v>
      </c>
      <c r="I46" s="24"/>
      <c r="J46" s="25">
        <v>16</v>
      </c>
      <c r="K46" s="26">
        <v>7</v>
      </c>
      <c r="L46" s="30"/>
      <c r="M46" s="25"/>
      <c r="N46" s="26"/>
      <c r="O46" s="30"/>
      <c r="P46" s="98"/>
      <c r="Q46" s="28"/>
      <c r="R46" s="29"/>
      <c r="S46" s="25"/>
      <c r="T46" s="26"/>
      <c r="U46" s="109">
        <f>SUM(C46,F46,I46,L46,R46,O46)+45</f>
        <v>45</v>
      </c>
      <c r="V46" s="25">
        <f>SUM(D46,G46,J46,M46,S46,P46)+30</f>
        <v>49</v>
      </c>
      <c r="W46" s="28">
        <f>SUM(E46,H46,K46,N46,T46,Q46)+8</f>
        <v>16</v>
      </c>
      <c r="X46" s="24">
        <v>9</v>
      </c>
      <c r="Y46" s="31">
        <v>10</v>
      </c>
      <c r="Z46" s="31">
        <v>7</v>
      </c>
      <c r="AA46" s="31"/>
      <c r="AB46" s="31"/>
      <c r="AC46" s="106"/>
    </row>
    <row r="47" spans="1:29">
      <c r="A47" s="44">
        <v>40</v>
      </c>
      <c r="B47" s="23" t="s">
        <v>44</v>
      </c>
      <c r="C47" s="24"/>
      <c r="D47" s="25"/>
      <c r="E47" s="26"/>
      <c r="F47" s="27"/>
      <c r="G47" s="25"/>
      <c r="H47" s="28"/>
      <c r="I47" s="24"/>
      <c r="J47" s="25"/>
      <c r="K47" s="26">
        <v>5</v>
      </c>
      <c r="L47" s="30"/>
      <c r="M47" s="25"/>
      <c r="N47" s="26"/>
      <c r="O47" s="30"/>
      <c r="P47" s="98"/>
      <c r="Q47" s="28"/>
      <c r="R47" s="29"/>
      <c r="S47" s="25"/>
      <c r="T47" s="26"/>
      <c r="U47" s="109">
        <f>SUM(C47,F47,I47,L47,R47,O47)+16</f>
        <v>16</v>
      </c>
      <c r="V47" s="25">
        <f>SUM(D47,G47,J47,M47,S47,P47)+6</f>
        <v>6</v>
      </c>
      <c r="W47" s="28">
        <f>SUM(E47,H47,K47,N47,T47,Q47)+2</f>
        <v>7</v>
      </c>
      <c r="X47" s="24"/>
      <c r="Y47" s="31"/>
      <c r="Z47" s="31">
        <v>5</v>
      </c>
      <c r="AA47" s="31"/>
      <c r="AB47" s="31"/>
      <c r="AC47" s="106"/>
    </row>
    <row r="48" spans="1:29">
      <c r="A48" s="44">
        <v>41</v>
      </c>
      <c r="B48" s="23" t="s">
        <v>45</v>
      </c>
      <c r="C48" s="24"/>
      <c r="D48" s="25"/>
      <c r="E48" s="26"/>
      <c r="F48" s="27"/>
      <c r="G48" s="25"/>
      <c r="H48" s="28"/>
      <c r="I48" s="24"/>
      <c r="J48" s="25"/>
      <c r="K48" s="26"/>
      <c r="L48" s="30"/>
      <c r="M48" s="25"/>
      <c r="N48" s="26"/>
      <c r="O48" s="30"/>
      <c r="P48" s="98"/>
      <c r="Q48" s="28"/>
      <c r="R48" s="29"/>
      <c r="S48" s="25"/>
      <c r="T48" s="26"/>
      <c r="U48" s="109">
        <f>SUM(C48,F48,I48,L48,R48,O48)+38</f>
        <v>38</v>
      </c>
      <c r="V48" s="25">
        <f>SUM(D48,G48,J48,M48,S48,P48)+2</f>
        <v>2</v>
      </c>
      <c r="W48" s="28">
        <f>SUM(E48,H48,K48,N48,T48,Q48)+34</f>
        <v>34</v>
      </c>
      <c r="X48" s="24"/>
      <c r="Y48" s="31"/>
      <c r="Z48" s="31"/>
      <c r="AA48" s="31"/>
      <c r="AB48" s="31"/>
      <c r="AC48" s="106"/>
    </row>
    <row r="49" spans="1:29">
      <c r="A49" s="44">
        <v>42</v>
      </c>
      <c r="B49" s="23" t="s">
        <v>46</v>
      </c>
      <c r="C49" s="24"/>
      <c r="D49" s="25"/>
      <c r="E49" s="26"/>
      <c r="F49" s="27"/>
      <c r="G49" s="25">
        <v>1</v>
      </c>
      <c r="H49" s="28"/>
      <c r="I49" s="24"/>
      <c r="J49" s="25">
        <v>1</v>
      </c>
      <c r="K49" s="26"/>
      <c r="L49" s="30"/>
      <c r="M49" s="25"/>
      <c r="N49" s="26"/>
      <c r="O49" s="30"/>
      <c r="P49" s="98"/>
      <c r="Q49" s="28"/>
      <c r="R49" s="29"/>
      <c r="S49" s="25"/>
      <c r="T49" s="26"/>
      <c r="U49" s="109">
        <f>SUM(C49,F49,I49,L49,R49,O49)+17</f>
        <v>17</v>
      </c>
      <c r="V49" s="25">
        <f>SUM(D49,G49,J49,M49,S49,P49)+13</f>
        <v>15</v>
      </c>
      <c r="W49" s="28">
        <f>SUM(E49,H49,K49,N49,T49,Q49)</f>
        <v>0</v>
      </c>
      <c r="X49" s="24"/>
      <c r="Y49" s="31"/>
      <c r="Z49" s="31"/>
      <c r="AA49" s="31"/>
      <c r="AB49" s="31"/>
      <c r="AC49" s="106"/>
    </row>
    <row r="50" spans="1:29">
      <c r="A50" s="44">
        <v>43</v>
      </c>
      <c r="B50" s="23" t="s">
        <v>47</v>
      </c>
      <c r="C50" s="24"/>
      <c r="D50" s="25"/>
      <c r="E50" s="26"/>
      <c r="F50" s="27"/>
      <c r="G50" s="25"/>
      <c r="H50" s="28"/>
      <c r="I50" s="24"/>
      <c r="J50" s="25"/>
      <c r="K50" s="26"/>
      <c r="L50" s="30"/>
      <c r="M50" s="25"/>
      <c r="N50" s="26"/>
      <c r="O50" s="30"/>
      <c r="P50" s="98"/>
      <c r="Q50" s="28"/>
      <c r="R50" s="29"/>
      <c r="S50" s="25"/>
      <c r="T50" s="26"/>
      <c r="U50" s="109">
        <f>SUM(C50,F50,I50,L50,R50,O50)+4</f>
        <v>4</v>
      </c>
      <c r="V50" s="25">
        <f>SUM(D50,G50,J50,M50,S50,P50)+2</f>
        <v>2</v>
      </c>
      <c r="W50" s="28">
        <f>SUM(E50,H50,K50,N50,T50,Q50)</f>
        <v>0</v>
      </c>
      <c r="X50" s="24"/>
      <c r="Y50" s="31"/>
      <c r="Z50" s="31"/>
      <c r="AA50" s="31"/>
      <c r="AB50" s="31"/>
      <c r="AC50" s="106"/>
    </row>
    <row r="51" spans="1:29">
      <c r="A51" s="44">
        <v>44</v>
      </c>
      <c r="B51" s="23" t="s">
        <v>48</v>
      </c>
      <c r="C51" s="24"/>
      <c r="D51" s="25"/>
      <c r="E51" s="26"/>
      <c r="F51" s="27"/>
      <c r="G51" s="25"/>
      <c r="H51" s="28"/>
      <c r="I51" s="24"/>
      <c r="J51" s="25"/>
      <c r="K51" s="26">
        <v>1</v>
      </c>
      <c r="L51" s="30"/>
      <c r="M51" s="25"/>
      <c r="N51" s="26"/>
      <c r="O51" s="30"/>
      <c r="P51" s="98"/>
      <c r="Q51" s="28"/>
      <c r="R51" s="29"/>
      <c r="S51" s="25"/>
      <c r="T51" s="26"/>
      <c r="U51" s="109">
        <f>SUM(C51,F51,I51,L51,R51,O51)+2</f>
        <v>2</v>
      </c>
      <c r="V51" s="25">
        <f>SUM(D51,G51,J51,M51,S51,P51)+2</f>
        <v>2</v>
      </c>
      <c r="W51" s="28">
        <f>SUM(E51,H51,K51,N51,T51,Q51)</f>
        <v>1</v>
      </c>
      <c r="X51" s="24"/>
      <c r="Y51" s="31"/>
      <c r="Z51" s="31"/>
      <c r="AA51" s="31"/>
      <c r="AB51" s="31"/>
      <c r="AC51" s="106"/>
    </row>
    <row r="52" spans="1:29">
      <c r="A52" s="44">
        <v>45</v>
      </c>
      <c r="B52" s="23" t="s">
        <v>49</v>
      </c>
      <c r="C52" s="24"/>
      <c r="D52" s="25"/>
      <c r="E52" s="26"/>
      <c r="F52" s="27"/>
      <c r="G52" s="25"/>
      <c r="H52" s="28"/>
      <c r="I52" s="24"/>
      <c r="J52" s="25"/>
      <c r="K52" s="26"/>
      <c r="L52" s="30"/>
      <c r="M52" s="25"/>
      <c r="N52" s="26"/>
      <c r="O52" s="30"/>
      <c r="P52" s="98"/>
      <c r="Q52" s="28"/>
      <c r="R52" s="29"/>
      <c r="S52" s="25"/>
      <c r="T52" s="26"/>
      <c r="U52" s="109">
        <f>SUM(C52,F52,I52,L52,R52,O52)+16</f>
        <v>16</v>
      </c>
      <c r="V52" s="25">
        <f>SUM(D52,G52,J52,M52,S52,P52)+4</f>
        <v>4</v>
      </c>
      <c r="W52" s="28">
        <f>SUM(E52,H52,K52,N52,T52,Q52)+12</f>
        <v>12</v>
      </c>
      <c r="X52" s="24"/>
      <c r="Y52" s="31"/>
      <c r="Z52" s="31"/>
      <c r="AA52" s="31"/>
      <c r="AB52" s="31"/>
      <c r="AC52" s="106"/>
    </row>
    <row r="53" spans="1:29">
      <c r="A53" s="44">
        <v>46</v>
      </c>
      <c r="B53" s="23" t="s">
        <v>50</v>
      </c>
      <c r="C53" s="24"/>
      <c r="D53" s="25"/>
      <c r="E53" s="26"/>
      <c r="F53" s="27"/>
      <c r="G53" s="25"/>
      <c r="H53" s="28"/>
      <c r="I53" s="24"/>
      <c r="J53" s="25">
        <v>2</v>
      </c>
      <c r="K53" s="26"/>
      <c r="L53" s="30"/>
      <c r="M53" s="25"/>
      <c r="N53" s="26"/>
      <c r="O53" s="30"/>
      <c r="P53" s="98"/>
      <c r="Q53" s="28"/>
      <c r="R53" s="29"/>
      <c r="S53" s="25"/>
      <c r="T53" s="26"/>
      <c r="U53" s="109">
        <f>SUM(C53,F53,I53,L53,R53,O53)+53</f>
        <v>53</v>
      </c>
      <c r="V53" s="25">
        <f>SUM(D53,G53,J53,M53,S53,P53)+19</f>
        <v>21</v>
      </c>
      <c r="W53" s="28">
        <f>SUM(E53,H53,K53,N53,T53,Q53)+20</f>
        <v>20</v>
      </c>
      <c r="X53" s="24"/>
      <c r="Y53" s="31"/>
      <c r="Z53" s="31">
        <v>1</v>
      </c>
      <c r="AA53" s="31"/>
      <c r="AB53" s="31"/>
      <c r="AC53" s="106"/>
    </row>
    <row r="54" spans="1:29">
      <c r="A54" s="44">
        <v>47</v>
      </c>
      <c r="B54" s="23" t="s">
        <v>51</v>
      </c>
      <c r="C54" s="24"/>
      <c r="D54" s="25"/>
      <c r="E54" s="26"/>
      <c r="F54" s="27"/>
      <c r="G54" s="25"/>
      <c r="H54" s="28"/>
      <c r="I54" s="24"/>
      <c r="J54" s="25"/>
      <c r="K54" s="26"/>
      <c r="L54" s="30"/>
      <c r="M54" s="25"/>
      <c r="N54" s="26"/>
      <c r="O54" s="30"/>
      <c r="P54" s="98"/>
      <c r="Q54" s="28"/>
      <c r="R54" s="29"/>
      <c r="S54" s="25"/>
      <c r="T54" s="26"/>
      <c r="U54" s="109">
        <f>SUM(C54,F54,I54,L54,R54,O54)+21</f>
        <v>21</v>
      </c>
      <c r="V54" s="25">
        <f>SUM(D54,G54,J54,M54,S54,P54)+15</f>
        <v>15</v>
      </c>
      <c r="W54" s="28">
        <f t="shared" ref="W54:W59" si="1">SUM(E54,H54,K54,N54,T54,Q54)</f>
        <v>0</v>
      </c>
      <c r="X54" s="24"/>
      <c r="Y54" s="31"/>
      <c r="Z54" s="31"/>
      <c r="AA54" s="31"/>
      <c r="AB54" s="31"/>
      <c r="AC54" s="106"/>
    </row>
    <row r="55" spans="1:29" ht="13.5" thickBot="1">
      <c r="A55" s="45">
        <v>48</v>
      </c>
      <c r="B55" s="32" t="s">
        <v>52</v>
      </c>
      <c r="C55" s="34"/>
      <c r="D55" s="35"/>
      <c r="E55" s="36"/>
      <c r="F55" s="37"/>
      <c r="G55" s="35"/>
      <c r="H55" s="38"/>
      <c r="I55" s="34"/>
      <c r="J55" s="35"/>
      <c r="K55" s="36"/>
      <c r="L55" s="39"/>
      <c r="M55" s="40"/>
      <c r="N55" s="55"/>
      <c r="O55" s="46"/>
      <c r="P55" s="99"/>
      <c r="Q55" s="38"/>
      <c r="R55" s="95"/>
      <c r="S55" s="35"/>
      <c r="T55" s="36"/>
      <c r="U55" s="111">
        <f>SUM(C55,F55,I55,L55,R55,O55)+4</f>
        <v>4</v>
      </c>
      <c r="V55" s="35">
        <f>SUM(D55,G55,J55,M55,S55,P55)+3</f>
        <v>3</v>
      </c>
      <c r="W55" s="38">
        <f t="shared" si="1"/>
        <v>0</v>
      </c>
      <c r="X55" s="34"/>
      <c r="Y55" s="57"/>
      <c r="Z55" s="57"/>
      <c r="AA55" s="57"/>
      <c r="AB55" s="57"/>
      <c r="AC55" s="108"/>
    </row>
    <row r="56" spans="1:29">
      <c r="A56" s="80">
        <v>49</v>
      </c>
      <c r="B56" s="15" t="s">
        <v>53</v>
      </c>
      <c r="C56" s="21"/>
      <c r="D56" s="47"/>
      <c r="E56" s="48"/>
      <c r="F56" s="21"/>
      <c r="G56" s="47"/>
      <c r="H56" s="49"/>
      <c r="I56" s="50"/>
      <c r="J56" s="47"/>
      <c r="K56" s="48"/>
      <c r="L56" s="51"/>
      <c r="M56" s="47"/>
      <c r="N56" s="48"/>
      <c r="O56" s="51"/>
      <c r="P56" s="97"/>
      <c r="Q56" s="49"/>
      <c r="R56" s="78"/>
      <c r="S56" s="47"/>
      <c r="T56" s="48"/>
      <c r="U56" s="52">
        <f t="shared" ref="U56:V58" si="2">SUM(C56,F56,I56,L56,R56,O56)</f>
        <v>0</v>
      </c>
      <c r="V56" s="47">
        <f t="shared" si="2"/>
        <v>0</v>
      </c>
      <c r="W56" s="49">
        <f t="shared" si="1"/>
        <v>0</v>
      </c>
      <c r="X56" s="50"/>
      <c r="Y56" s="22"/>
      <c r="Z56" s="22"/>
      <c r="AA56" s="22"/>
      <c r="AB56" s="22"/>
      <c r="AC56" s="105"/>
    </row>
    <row r="57" spans="1:29">
      <c r="A57" s="44">
        <v>50</v>
      </c>
      <c r="B57" s="23" t="s">
        <v>54</v>
      </c>
      <c r="C57" s="27"/>
      <c r="D57" s="25"/>
      <c r="E57" s="26"/>
      <c r="F57" s="27"/>
      <c r="G57" s="25"/>
      <c r="H57" s="28"/>
      <c r="I57" s="24"/>
      <c r="J57" s="25"/>
      <c r="K57" s="26"/>
      <c r="L57" s="30"/>
      <c r="M57" s="25"/>
      <c r="N57" s="26"/>
      <c r="O57" s="30"/>
      <c r="P57" s="98"/>
      <c r="Q57" s="28"/>
      <c r="R57" s="29"/>
      <c r="S57" s="25"/>
      <c r="T57" s="26"/>
      <c r="U57" s="109">
        <f t="shared" si="2"/>
        <v>0</v>
      </c>
      <c r="V57" s="25">
        <f t="shared" si="2"/>
        <v>0</v>
      </c>
      <c r="W57" s="28">
        <f t="shared" si="1"/>
        <v>0</v>
      </c>
      <c r="X57" s="24"/>
      <c r="Y57" s="54"/>
      <c r="Z57" s="31"/>
      <c r="AA57" s="31"/>
      <c r="AB57" s="31"/>
      <c r="AC57" s="106"/>
    </row>
    <row r="58" spans="1:29">
      <c r="A58" s="44">
        <v>51</v>
      </c>
      <c r="B58" s="23" t="s">
        <v>55</v>
      </c>
      <c r="C58" s="27"/>
      <c r="D58" s="25"/>
      <c r="E58" s="26"/>
      <c r="F58" s="27"/>
      <c r="G58" s="25"/>
      <c r="H58" s="28"/>
      <c r="I58" s="24"/>
      <c r="J58" s="25"/>
      <c r="K58" s="26"/>
      <c r="L58" s="30"/>
      <c r="M58" s="25"/>
      <c r="N58" s="26"/>
      <c r="O58" s="30"/>
      <c r="P58" s="98"/>
      <c r="Q58" s="28"/>
      <c r="R58" s="29"/>
      <c r="S58" s="25"/>
      <c r="T58" s="26"/>
      <c r="U58" s="109">
        <f t="shared" si="2"/>
        <v>0</v>
      </c>
      <c r="V58" s="25">
        <f t="shared" si="2"/>
        <v>0</v>
      </c>
      <c r="W58" s="28">
        <f t="shared" si="1"/>
        <v>0</v>
      </c>
      <c r="X58" s="24"/>
      <c r="Y58" s="31"/>
      <c r="Z58" s="31"/>
      <c r="AA58" s="31"/>
      <c r="AB58" s="31"/>
      <c r="AC58" s="106"/>
    </row>
    <row r="59" spans="1:29">
      <c r="A59" s="44">
        <v>52</v>
      </c>
      <c r="B59" s="23" t="s">
        <v>56</v>
      </c>
      <c r="C59" s="27"/>
      <c r="D59" s="25"/>
      <c r="E59" s="26"/>
      <c r="F59" s="27"/>
      <c r="G59" s="25"/>
      <c r="H59" s="28"/>
      <c r="I59" s="24"/>
      <c r="J59" s="25"/>
      <c r="K59" s="26"/>
      <c r="L59" s="30"/>
      <c r="M59" s="25"/>
      <c r="N59" s="26"/>
      <c r="O59" s="30"/>
      <c r="P59" s="98"/>
      <c r="Q59" s="28"/>
      <c r="R59" s="29"/>
      <c r="S59" s="25"/>
      <c r="T59" s="26"/>
      <c r="U59" s="109">
        <f>SUM(C59,F59,I59,L59,R59,O59)+1</f>
        <v>1</v>
      </c>
      <c r="V59" s="25">
        <f>SUM(D59,G59,J59,M59,S59,P59)+1</f>
        <v>1</v>
      </c>
      <c r="W59" s="28">
        <f t="shared" si="1"/>
        <v>0</v>
      </c>
      <c r="X59" s="24"/>
      <c r="Y59" s="31"/>
      <c r="Z59" s="31"/>
      <c r="AA59" s="31"/>
      <c r="AB59" s="31"/>
      <c r="AC59" s="106"/>
    </row>
    <row r="60" spans="1:29">
      <c r="A60" s="44">
        <v>53</v>
      </c>
      <c r="B60" s="23" t="s">
        <v>57</v>
      </c>
      <c r="C60" s="27"/>
      <c r="D60" s="25"/>
      <c r="E60" s="26"/>
      <c r="F60" s="27"/>
      <c r="G60" s="25"/>
      <c r="H60" s="28"/>
      <c r="I60" s="24"/>
      <c r="J60" s="25"/>
      <c r="K60" s="26"/>
      <c r="L60" s="30"/>
      <c r="M60" s="25"/>
      <c r="N60" s="26"/>
      <c r="O60" s="30"/>
      <c r="P60" s="98"/>
      <c r="Q60" s="28"/>
      <c r="R60" s="29"/>
      <c r="S60" s="25"/>
      <c r="T60" s="26"/>
      <c r="U60" s="109">
        <f>SUM(C60,F60,I60,L60,R60,O60)+1</f>
        <v>1</v>
      </c>
      <c r="V60" s="25">
        <f>SUM(D60,G60,J60,M60,S60,P60)</f>
        <v>0</v>
      </c>
      <c r="W60" s="28">
        <f>SUM(E60,H60,K60,N60,T60,Q60)+1</f>
        <v>1</v>
      </c>
      <c r="X60" s="24"/>
      <c r="Y60" s="31"/>
      <c r="Z60" s="31"/>
      <c r="AA60" s="31"/>
      <c r="AB60" s="31"/>
      <c r="AC60" s="106"/>
    </row>
    <row r="61" spans="1:29" ht="13.5" thickBot="1">
      <c r="A61" s="81">
        <v>54</v>
      </c>
      <c r="B61" s="33" t="s">
        <v>58</v>
      </c>
      <c r="C61" s="42"/>
      <c r="D61" s="40"/>
      <c r="E61" s="55"/>
      <c r="F61" s="42"/>
      <c r="G61" s="40"/>
      <c r="H61" s="41">
        <v>1</v>
      </c>
      <c r="I61" s="56"/>
      <c r="J61" s="40">
        <v>1</v>
      </c>
      <c r="K61" s="55">
        <v>2</v>
      </c>
      <c r="L61" s="39"/>
      <c r="M61" s="40"/>
      <c r="N61" s="55"/>
      <c r="O61" s="39"/>
      <c r="P61" s="100"/>
      <c r="Q61" s="41"/>
      <c r="R61" s="79"/>
      <c r="S61" s="40"/>
      <c r="T61" s="55"/>
      <c r="U61" s="110">
        <f>SUM(C61,F61,I61,L61,R61,O61)+5</f>
        <v>5</v>
      </c>
      <c r="V61" s="40">
        <f>SUM(D61,G61,J61,M61,S61,P61)+2</f>
        <v>3</v>
      </c>
      <c r="W61" s="41">
        <f>SUM(E61,H61,K61,N61,T61,Q61)+2</f>
        <v>5</v>
      </c>
      <c r="X61" s="56"/>
      <c r="Y61" s="43">
        <v>1</v>
      </c>
      <c r="Z61" s="43"/>
      <c r="AA61" s="43"/>
      <c r="AB61" s="43"/>
      <c r="AC61" s="107"/>
    </row>
    <row r="62" spans="1:29" ht="13.5" thickBot="1">
      <c r="A62" s="118" t="s">
        <v>60</v>
      </c>
      <c r="B62" s="119"/>
      <c r="C62" s="6" t="s">
        <v>3</v>
      </c>
      <c r="D62" s="58" t="s">
        <v>5</v>
      </c>
      <c r="E62" s="59" t="s">
        <v>6</v>
      </c>
      <c r="F62" s="6" t="s">
        <v>3</v>
      </c>
      <c r="G62" s="58" t="s">
        <v>5</v>
      </c>
      <c r="H62" s="59" t="s">
        <v>6</v>
      </c>
      <c r="I62" s="6" t="s">
        <v>3</v>
      </c>
      <c r="J62" s="58" t="s">
        <v>5</v>
      </c>
      <c r="K62" s="59" t="s">
        <v>6</v>
      </c>
      <c r="L62" s="93" t="s">
        <v>3</v>
      </c>
      <c r="M62" s="91" t="s">
        <v>5</v>
      </c>
      <c r="N62" s="92" t="s">
        <v>6</v>
      </c>
      <c r="O62" s="96" t="s">
        <v>3</v>
      </c>
      <c r="P62" s="58" t="s">
        <v>5</v>
      </c>
      <c r="Q62" s="59" t="s">
        <v>6</v>
      </c>
      <c r="R62" s="6" t="s">
        <v>3</v>
      </c>
      <c r="S62" s="58" t="s">
        <v>5</v>
      </c>
      <c r="T62" s="59" t="s">
        <v>6</v>
      </c>
      <c r="U62" s="74" t="s">
        <v>3</v>
      </c>
      <c r="V62" s="60" t="s">
        <v>5</v>
      </c>
      <c r="W62" s="13" t="s">
        <v>6</v>
      </c>
      <c r="X62" s="133" t="s">
        <v>69</v>
      </c>
      <c r="Y62" s="134"/>
      <c r="Z62" s="134"/>
      <c r="AA62" s="134"/>
      <c r="AB62" s="134"/>
      <c r="AC62" s="135"/>
    </row>
    <row r="63" spans="1:29" ht="13.5" thickBot="1">
      <c r="A63" s="120"/>
      <c r="B63" s="121"/>
      <c r="C63" s="61">
        <v>39</v>
      </c>
      <c r="D63" s="62">
        <f t="shared" ref="C63:AC63" si="3">SUM(D8:D61)</f>
        <v>22</v>
      </c>
      <c r="E63" s="63">
        <f t="shared" si="3"/>
        <v>17</v>
      </c>
      <c r="F63" s="64">
        <v>33</v>
      </c>
      <c r="G63" s="62">
        <f t="shared" si="3"/>
        <v>12</v>
      </c>
      <c r="H63" s="65">
        <f t="shared" si="3"/>
        <v>21</v>
      </c>
      <c r="I63" s="61">
        <v>61</v>
      </c>
      <c r="J63" s="62">
        <f t="shared" si="3"/>
        <v>45</v>
      </c>
      <c r="K63" s="63">
        <f t="shared" si="3"/>
        <v>16</v>
      </c>
      <c r="L63" s="64">
        <f t="shared" si="3"/>
        <v>0</v>
      </c>
      <c r="M63" s="62">
        <f t="shared" si="3"/>
        <v>0</v>
      </c>
      <c r="N63" s="65">
        <f t="shared" si="3"/>
        <v>0</v>
      </c>
      <c r="O63" s="64">
        <f t="shared" si="3"/>
        <v>0</v>
      </c>
      <c r="P63" s="62">
        <f t="shared" si="3"/>
        <v>0</v>
      </c>
      <c r="Q63" s="65">
        <f t="shared" si="3"/>
        <v>0</v>
      </c>
      <c r="R63" s="64">
        <f t="shared" si="3"/>
        <v>0</v>
      </c>
      <c r="S63" s="62">
        <f t="shared" si="3"/>
        <v>0</v>
      </c>
      <c r="T63" s="65">
        <f t="shared" si="3"/>
        <v>0</v>
      </c>
      <c r="U63" s="66">
        <f t="shared" si="3"/>
        <v>849</v>
      </c>
      <c r="V63" s="67">
        <f>SUM(V8:V61)</f>
        <v>493</v>
      </c>
      <c r="W63" s="68">
        <f>SUM(W8:W61)</f>
        <v>267</v>
      </c>
      <c r="X63" s="69">
        <f t="shared" si="3"/>
        <v>21</v>
      </c>
      <c r="Y63" s="70">
        <f t="shared" si="3"/>
        <v>25</v>
      </c>
      <c r="Z63" s="71">
        <f t="shared" si="3"/>
        <v>30</v>
      </c>
      <c r="AA63" s="70">
        <f t="shared" si="3"/>
        <v>0</v>
      </c>
      <c r="AB63" s="71">
        <f t="shared" si="3"/>
        <v>0</v>
      </c>
      <c r="AC63" s="104">
        <f t="shared" si="3"/>
        <v>0</v>
      </c>
    </row>
    <row r="64" spans="1:29" ht="13.5" thickBot="1">
      <c r="A64" s="113" t="s">
        <v>64</v>
      </c>
      <c r="B64" s="115"/>
      <c r="C64" s="113">
        <f>D63+E63+X63</f>
        <v>60</v>
      </c>
      <c r="D64" s="114"/>
      <c r="E64" s="115"/>
      <c r="F64" s="113">
        <f>G63+H63+Y63</f>
        <v>58</v>
      </c>
      <c r="G64" s="114"/>
      <c r="H64" s="115"/>
      <c r="I64" s="113">
        <f>J63+K63+Z63</f>
        <v>91</v>
      </c>
      <c r="J64" s="114"/>
      <c r="K64" s="115"/>
      <c r="L64" s="113">
        <f>M63+N63+AA63</f>
        <v>0</v>
      </c>
      <c r="M64" s="114"/>
      <c r="N64" s="115"/>
      <c r="O64" s="113">
        <f>P63+Q63+AB63</f>
        <v>0</v>
      </c>
      <c r="P64" s="114"/>
      <c r="Q64" s="115"/>
      <c r="R64" s="113">
        <f>S63+T63+AC63</f>
        <v>0</v>
      </c>
      <c r="S64" s="114"/>
      <c r="T64" s="115"/>
      <c r="U64" s="113">
        <f>151+V63+W63+X63+Y63+Z63+AA63+AB63+AC63</f>
        <v>987</v>
      </c>
      <c r="V64" s="114"/>
      <c r="W64" s="115"/>
      <c r="X64" s="113"/>
      <c r="Y64" s="114"/>
      <c r="Z64" s="114"/>
      <c r="AA64" s="114"/>
      <c r="AB64" s="114"/>
      <c r="AC64" s="115"/>
    </row>
    <row r="65" spans="1:28">
      <c r="A65" s="112"/>
      <c r="B65" s="112"/>
      <c r="C65" s="112"/>
      <c r="D65" s="112"/>
      <c r="E65" s="112"/>
      <c r="F65" s="112"/>
      <c r="G65" s="112"/>
      <c r="H65" s="112"/>
      <c r="I65" s="112"/>
      <c r="J65" s="112"/>
      <c r="K65" s="112"/>
      <c r="L65" s="112"/>
      <c r="M65" s="112"/>
      <c r="N65" s="112"/>
      <c r="O65" s="112"/>
      <c r="P65" s="112"/>
      <c r="Q65" s="112"/>
      <c r="R65" s="112"/>
      <c r="S65" s="112"/>
      <c r="T65" s="112"/>
      <c r="U65" s="112"/>
      <c r="V65" s="112"/>
      <c r="W65" s="72"/>
      <c r="X65" s="72"/>
      <c r="Y65" s="72"/>
      <c r="Z65" s="72"/>
      <c r="AA65" s="72"/>
      <c r="AB65" s="72"/>
    </row>
  </sheetData>
  <mergeCells count="36">
    <mergeCell ref="A1:AB1"/>
    <mergeCell ref="A2:AB2"/>
    <mergeCell ref="C5:E5"/>
    <mergeCell ref="F5:H5"/>
    <mergeCell ref="I5:K5"/>
    <mergeCell ref="A3:AB3"/>
    <mergeCell ref="X5:AC5"/>
    <mergeCell ref="A65:J65"/>
    <mergeCell ref="K65:L65"/>
    <mergeCell ref="M65:T65"/>
    <mergeCell ref="A64:B64"/>
    <mergeCell ref="C64:E64"/>
    <mergeCell ref="F64:H64"/>
    <mergeCell ref="X6:AC6"/>
    <mergeCell ref="X62:AC62"/>
    <mergeCell ref="X64:AC64"/>
    <mergeCell ref="J6:K6"/>
    <mergeCell ref="M6:N6"/>
    <mergeCell ref="S6:T6"/>
    <mergeCell ref="I64:K64"/>
    <mergeCell ref="U65:V65"/>
    <mergeCell ref="U64:W64"/>
    <mergeCell ref="L64:N64"/>
    <mergeCell ref="R64:T64"/>
    <mergeCell ref="M4:T4"/>
    <mergeCell ref="A4:L4"/>
    <mergeCell ref="A62:B63"/>
    <mergeCell ref="V6:W6"/>
    <mergeCell ref="D6:E6"/>
    <mergeCell ref="O5:Q5"/>
    <mergeCell ref="P6:Q6"/>
    <mergeCell ref="O6:O7"/>
    <mergeCell ref="O64:Q64"/>
    <mergeCell ref="G6:H6"/>
    <mergeCell ref="L5:N5"/>
    <mergeCell ref="R5:T5"/>
  </mergeCells>
  <phoneticPr fontId="0" type="noConversion"/>
  <pageMargins left="0.53" right="0.19685039370078741" top="0.19685039370078741" bottom="0.19685039370078741" header="0" footer="0"/>
  <pageSetup paperSize="9" orientation="portrait" verticalDpi="0" r:id="rId1"/>
  <headerFooter alignWithMargins="0"/>
  <ignoredErrors>
    <ignoredError sqref="Y63:AC6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Windows User</cp:lastModifiedBy>
  <cp:lastPrinted>2014-06-16T13:05:57Z</cp:lastPrinted>
  <dcterms:created xsi:type="dcterms:W3CDTF">1996-10-08T23:32:33Z</dcterms:created>
  <dcterms:modified xsi:type="dcterms:W3CDTF">2017-06-09T07:23:15Z</dcterms:modified>
</cp:coreProperties>
</file>