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730" windowHeight="8205" activeTab="2"/>
  </bookViews>
  <sheets>
    <sheet name="Список" sheetId="15" r:id="rId1"/>
    <sheet name="Список факт" sheetId="46" r:id="rId2"/>
    <sheet name="сор 9-12" sheetId="18" r:id="rId3"/>
    <sheet name="сор 9-12 (2)" sheetId="27" r:id="rId4"/>
    <sheet name="Общ 9-12 " sheetId="28" r:id="rId5"/>
    <sheet name="сор 12-15" sheetId="26" r:id="rId6"/>
    <sheet name="сор 12-15 (2)" sheetId="29" r:id="rId7"/>
    <sheet name="Общ 12-15" sheetId="30" r:id="rId8"/>
    <sheet name="финал 12-15" sheetId="45" r:id="rId9"/>
    <sheet name="твор 7-11" sheetId="1" r:id="rId10"/>
    <sheet name="твор 7-11 (2)" sheetId="38" r:id="rId11"/>
    <sheet name="твор 7-11 (3)" sheetId="42" r:id="rId12"/>
    <sheet name="твор 7-11 (4)" sheetId="44" r:id="rId13"/>
    <sheet name="Общ твор 7-11" sheetId="32" r:id="rId14"/>
    <sheet name="твор 12-17" sheetId="31" r:id="rId15"/>
    <sheet name="твор 12-17 (2)" sheetId="39" r:id="rId16"/>
    <sheet name="твор 12-17 (3)" sheetId="41" r:id="rId17"/>
    <sheet name="твор 12-17 (4)" sheetId="43" r:id="rId18"/>
    <sheet name="Общ твор 12-17" sheetId="33" r:id="rId19"/>
  </sheets>
  <definedNames>
    <definedName name="_xlnm._FilterDatabase" localSheetId="18" hidden="1">'Общ твор 12-17'!$B$11:$J$24</definedName>
    <definedName name="_xlnm._FilterDatabase" localSheetId="13" hidden="1">'Общ твор 7-11'!$B$17:$K$22</definedName>
    <definedName name="_xlnm._FilterDatabase" localSheetId="0" hidden="1">Список!$A$4:$K$151</definedName>
    <definedName name="_xlnm._FilterDatabase" localSheetId="1" hidden="1">'Список факт'!$A$4:$K$128</definedName>
    <definedName name="_xlnm._FilterDatabase" localSheetId="14" hidden="1">'твор 12-17'!$B$11:$M$20</definedName>
    <definedName name="_xlnm._FilterDatabase" localSheetId="15" hidden="1">'твор 12-17 (2)'!$B$11:$M$20</definedName>
    <definedName name="_xlnm._FilterDatabase" localSheetId="16" hidden="1">'твор 12-17 (3)'!$B$11:$M$20</definedName>
    <definedName name="_xlnm._FilterDatabase" localSheetId="17" hidden="1">'твор 12-17 (4)'!$B$11:$M$20</definedName>
    <definedName name="_xlnm._FilterDatabase" localSheetId="9" hidden="1">'твор 7-11'!$B$11:$M$22</definedName>
    <definedName name="_xlnm._FilterDatabase" localSheetId="10" hidden="1">'твор 7-11 (2)'!$B$11:$M$22</definedName>
    <definedName name="_xlnm._FilterDatabase" localSheetId="11" hidden="1">'твор 7-11 (3)'!$B$11:$M$22</definedName>
    <definedName name="_xlnm._FilterDatabase" localSheetId="12" hidden="1">'твор 7-11 (4)'!$B$11:$M$22</definedName>
  </definedNames>
  <calcPr calcId="124519"/>
</workbook>
</file>

<file path=xl/calcChain.xml><?xml version="1.0" encoding="utf-8"?>
<calcChain xmlns="http://schemas.openxmlformats.org/spreadsheetml/2006/main">
  <c r="F16" i="32"/>
  <c r="F14"/>
  <c r="F11"/>
  <c r="F22" i="44"/>
  <c r="F21"/>
  <c r="D21"/>
  <c r="C21"/>
  <c r="F19"/>
  <c r="E19"/>
  <c r="D19"/>
  <c r="C19"/>
  <c r="F18"/>
  <c r="F17"/>
  <c r="E17"/>
  <c r="D17"/>
  <c r="C17"/>
  <c r="F16"/>
  <c r="F15"/>
  <c r="E15"/>
  <c r="D15"/>
  <c r="C15"/>
  <c r="F14"/>
  <c r="F13"/>
  <c r="E13"/>
  <c r="D13"/>
  <c r="C13"/>
  <c r="F12"/>
  <c r="F11"/>
  <c r="E11"/>
  <c r="D11"/>
  <c r="C11"/>
  <c r="F22" i="42"/>
  <c r="F21"/>
  <c r="D21"/>
  <c r="C21"/>
  <c r="F19"/>
  <c r="E19"/>
  <c r="D19"/>
  <c r="C19"/>
  <c r="F18"/>
  <c r="F17"/>
  <c r="E17"/>
  <c r="D17"/>
  <c r="C17"/>
  <c r="F16"/>
  <c r="F15"/>
  <c r="E15"/>
  <c r="D15"/>
  <c r="C15"/>
  <c r="F14"/>
  <c r="F13"/>
  <c r="E13"/>
  <c r="D13"/>
  <c r="C13"/>
  <c r="F12"/>
  <c r="F11"/>
  <c r="E11"/>
  <c r="D11"/>
  <c r="C11"/>
  <c r="F22" i="38"/>
  <c r="F21"/>
  <c r="D21"/>
  <c r="C21"/>
  <c r="F19"/>
  <c r="E19"/>
  <c r="D19"/>
  <c r="C19"/>
  <c r="F18"/>
  <c r="F17"/>
  <c r="E17"/>
  <c r="D17"/>
  <c r="C17"/>
  <c r="F16"/>
  <c r="F15"/>
  <c r="E15"/>
  <c r="D15"/>
  <c r="C15"/>
  <c r="F14"/>
  <c r="F13"/>
  <c r="E13"/>
  <c r="D13"/>
  <c r="C13"/>
  <c r="F12"/>
  <c r="F11"/>
  <c r="E11"/>
  <c r="D11"/>
  <c r="C11"/>
  <c r="F17" i="1"/>
  <c r="F18"/>
  <c r="F19"/>
  <c r="F21"/>
  <c r="F22"/>
  <c r="F14"/>
  <c r="F15"/>
  <c r="F16"/>
  <c r="J13" i="33"/>
  <c r="J15"/>
  <c r="J17"/>
  <c r="J19"/>
  <c r="J21"/>
  <c r="J23"/>
  <c r="J25"/>
  <c r="J27"/>
  <c r="J29"/>
  <c r="J31"/>
  <c r="J11"/>
  <c r="D22" i="30" l="1"/>
  <c r="D11" i="26" l="1"/>
  <c r="F17" i="32" l="1"/>
  <c r="F18"/>
  <c r="F13"/>
  <c r="F15"/>
  <c r="F19"/>
  <c r="F20"/>
  <c r="K15" i="45"/>
  <c r="K13"/>
  <c r="K14"/>
  <c r="K12"/>
  <c r="K16"/>
  <c r="K17"/>
  <c r="K18"/>
  <c r="K11"/>
  <c r="E18"/>
  <c r="D18"/>
  <c r="C18"/>
  <c r="E17"/>
  <c r="D17"/>
  <c r="C17"/>
  <c r="E16"/>
  <c r="D16"/>
  <c r="C16"/>
  <c r="E12"/>
  <c r="D12"/>
  <c r="C12"/>
  <c r="E14"/>
  <c r="D14"/>
  <c r="C14"/>
  <c r="E13"/>
  <c r="D13"/>
  <c r="C13"/>
  <c r="E15"/>
  <c r="D15"/>
  <c r="C15"/>
  <c r="E11"/>
  <c r="D11"/>
  <c r="C11"/>
  <c r="E23" i="29"/>
  <c r="D23"/>
  <c r="E23" i="26"/>
  <c r="E21"/>
  <c r="D23"/>
  <c r="N13" i="43" l="1"/>
  <c r="N15"/>
  <c r="N17"/>
  <c r="N19"/>
  <c r="N21"/>
  <c r="N23"/>
  <c r="N25"/>
  <c r="N27"/>
  <c r="N29"/>
  <c r="N31"/>
  <c r="N11"/>
  <c r="N13" i="41"/>
  <c r="N15"/>
  <c r="N17"/>
  <c r="N19"/>
  <c r="N21"/>
  <c r="N23"/>
  <c r="N25"/>
  <c r="N27"/>
  <c r="N29"/>
  <c r="N31"/>
  <c r="N11"/>
  <c r="N13" i="39"/>
  <c r="N15"/>
  <c r="N17"/>
  <c r="N19"/>
  <c r="N21"/>
  <c r="N23"/>
  <c r="N25"/>
  <c r="N27"/>
  <c r="N29"/>
  <c r="N31"/>
  <c r="N11"/>
  <c r="N13" i="31"/>
  <c r="N15"/>
  <c r="N17"/>
  <c r="N19"/>
  <c r="N21"/>
  <c r="N23"/>
  <c r="N25"/>
  <c r="N27"/>
  <c r="N29"/>
  <c r="N31"/>
  <c r="N11"/>
  <c r="M21" i="44"/>
  <c r="M19"/>
  <c r="M17"/>
  <c r="M15"/>
  <c r="M13"/>
  <c r="M11"/>
  <c r="F32" i="43"/>
  <c r="M31"/>
  <c r="F31"/>
  <c r="E31"/>
  <c r="D31"/>
  <c r="C31"/>
  <c r="F30"/>
  <c r="M29"/>
  <c r="F29"/>
  <c r="E29"/>
  <c r="D29"/>
  <c r="C29"/>
  <c r="F28"/>
  <c r="M27"/>
  <c r="F27"/>
  <c r="E27"/>
  <c r="D27"/>
  <c r="C27"/>
  <c r="F26"/>
  <c r="M25"/>
  <c r="F25"/>
  <c r="E25"/>
  <c r="D25"/>
  <c r="C25"/>
  <c r="F24"/>
  <c r="M23"/>
  <c r="F23"/>
  <c r="E23"/>
  <c r="D23"/>
  <c r="C23"/>
  <c r="F22"/>
  <c r="M21"/>
  <c r="F21"/>
  <c r="E21"/>
  <c r="D21"/>
  <c r="C21"/>
  <c r="F20"/>
  <c r="M19"/>
  <c r="F19"/>
  <c r="E19"/>
  <c r="D19"/>
  <c r="C19"/>
  <c r="F18"/>
  <c r="M17"/>
  <c r="F17"/>
  <c r="E17"/>
  <c r="D17"/>
  <c r="C17"/>
  <c r="F16"/>
  <c r="M15"/>
  <c r="F15"/>
  <c r="E15"/>
  <c r="D15"/>
  <c r="C15"/>
  <c r="F14"/>
  <c r="M13"/>
  <c r="F13"/>
  <c r="E13"/>
  <c r="D13"/>
  <c r="C13"/>
  <c r="F12"/>
  <c r="M11"/>
  <c r="F11"/>
  <c r="E11"/>
  <c r="D11"/>
  <c r="C11"/>
  <c r="M21" i="42"/>
  <c r="M19"/>
  <c r="M17"/>
  <c r="M15"/>
  <c r="M13"/>
  <c r="M11"/>
  <c r="F32" i="41"/>
  <c r="M31"/>
  <c r="F31"/>
  <c r="E31"/>
  <c r="D31"/>
  <c r="C31"/>
  <c r="F30"/>
  <c r="M29"/>
  <c r="F29"/>
  <c r="E29"/>
  <c r="D29"/>
  <c r="C29"/>
  <c r="F28"/>
  <c r="M27"/>
  <c r="F27"/>
  <c r="E27"/>
  <c r="D27"/>
  <c r="C27"/>
  <c r="F26"/>
  <c r="M25"/>
  <c r="F25"/>
  <c r="E25"/>
  <c r="D25"/>
  <c r="C25"/>
  <c r="F24"/>
  <c r="M23"/>
  <c r="F23"/>
  <c r="E23"/>
  <c r="D23"/>
  <c r="C23"/>
  <c r="F22"/>
  <c r="M21"/>
  <c r="F21"/>
  <c r="E21"/>
  <c r="D21"/>
  <c r="C21"/>
  <c r="F20"/>
  <c r="M19"/>
  <c r="F19"/>
  <c r="E19"/>
  <c r="D19"/>
  <c r="C19"/>
  <c r="F18"/>
  <c r="M17"/>
  <c r="F17"/>
  <c r="E17"/>
  <c r="D17"/>
  <c r="C17"/>
  <c r="F16"/>
  <c r="M15"/>
  <c r="F15"/>
  <c r="E15"/>
  <c r="D15"/>
  <c r="C15"/>
  <c r="F14"/>
  <c r="M13"/>
  <c r="F13"/>
  <c r="E13"/>
  <c r="D13"/>
  <c r="C13"/>
  <c r="F12"/>
  <c r="M11"/>
  <c r="F11"/>
  <c r="E11"/>
  <c r="D11"/>
  <c r="C11"/>
  <c r="M75" i="29"/>
  <c r="F32" i="39" l="1"/>
  <c r="M31"/>
  <c r="F31"/>
  <c r="E31"/>
  <c r="D31"/>
  <c r="C31"/>
  <c r="F30"/>
  <c r="M29"/>
  <c r="F29"/>
  <c r="E29"/>
  <c r="D29"/>
  <c r="C29"/>
  <c r="F28"/>
  <c r="M27"/>
  <c r="F27"/>
  <c r="E27"/>
  <c r="D27"/>
  <c r="C27"/>
  <c r="F26"/>
  <c r="M25"/>
  <c r="F25"/>
  <c r="E25"/>
  <c r="D25"/>
  <c r="C25"/>
  <c r="F24"/>
  <c r="M23"/>
  <c r="F23"/>
  <c r="E23"/>
  <c r="D23"/>
  <c r="C23"/>
  <c r="F22"/>
  <c r="M21"/>
  <c r="F21"/>
  <c r="E21"/>
  <c r="D21"/>
  <c r="C21"/>
  <c r="F20"/>
  <c r="M19"/>
  <c r="F19"/>
  <c r="E19"/>
  <c r="D19"/>
  <c r="C19"/>
  <c r="F18"/>
  <c r="M17"/>
  <c r="F17"/>
  <c r="E17"/>
  <c r="D17"/>
  <c r="C17"/>
  <c r="F16"/>
  <c r="M15"/>
  <c r="F15"/>
  <c r="E15"/>
  <c r="D15"/>
  <c r="C15"/>
  <c r="F14"/>
  <c r="M13"/>
  <c r="F13"/>
  <c r="E13"/>
  <c r="D13"/>
  <c r="C13"/>
  <c r="F12"/>
  <c r="M11"/>
  <c r="F11"/>
  <c r="E11"/>
  <c r="D11"/>
  <c r="C11"/>
  <c r="M21" i="38"/>
  <c r="M19"/>
  <c r="M17"/>
  <c r="M15"/>
  <c r="M13"/>
  <c r="M11"/>
  <c r="C19" i="26" l="1"/>
  <c r="F14" i="31"/>
  <c r="E13" i="33"/>
  <c r="D13"/>
  <c r="C13"/>
  <c r="E31"/>
  <c r="D31"/>
  <c r="C31"/>
  <c r="E21"/>
  <c r="D21"/>
  <c r="C21"/>
  <c r="E19"/>
  <c r="D19"/>
  <c r="C19"/>
  <c r="E27"/>
  <c r="D27"/>
  <c r="C27"/>
  <c r="E25"/>
  <c r="D25"/>
  <c r="C25"/>
  <c r="E11"/>
  <c r="D11"/>
  <c r="C11"/>
  <c r="E23"/>
  <c r="D23"/>
  <c r="C23"/>
  <c r="E29"/>
  <c r="D29"/>
  <c r="C29"/>
  <c r="E15"/>
  <c r="D15"/>
  <c r="C15"/>
  <c r="E17"/>
  <c r="D17"/>
  <c r="C17"/>
  <c r="D19" i="32"/>
  <c r="C19"/>
  <c r="E11"/>
  <c r="D11"/>
  <c r="C11"/>
  <c r="E21"/>
  <c r="D21"/>
  <c r="C21"/>
  <c r="E15"/>
  <c r="D15"/>
  <c r="C15"/>
  <c r="E13"/>
  <c r="D13"/>
  <c r="C13"/>
  <c r="E17"/>
  <c r="D17"/>
  <c r="C17"/>
  <c r="F12" i="31"/>
  <c r="F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11"/>
  <c r="C21"/>
  <c r="C23"/>
  <c r="C25"/>
  <c r="C27"/>
  <c r="E13"/>
  <c r="E15"/>
  <c r="E17"/>
  <c r="E19"/>
  <c r="E21"/>
  <c r="E23"/>
  <c r="E25"/>
  <c r="E27"/>
  <c r="E29"/>
  <c r="E31"/>
  <c r="E11"/>
  <c r="D13"/>
  <c r="D15"/>
  <c r="D17"/>
  <c r="D19"/>
  <c r="D21"/>
  <c r="D23"/>
  <c r="D25"/>
  <c r="D27"/>
  <c r="D29"/>
  <c r="D31"/>
  <c r="D11"/>
  <c r="C17"/>
  <c r="C19"/>
  <c r="C29"/>
  <c r="C31"/>
  <c r="C13"/>
  <c r="C15"/>
  <c r="C11"/>
  <c r="M21"/>
  <c r="M23"/>
  <c r="M25"/>
  <c r="M27"/>
  <c r="M29"/>
  <c r="M31"/>
  <c r="M19"/>
  <c r="M17"/>
  <c r="M15"/>
  <c r="M13"/>
  <c r="M11"/>
  <c r="E31" i="26"/>
  <c r="F12" i="1"/>
  <c r="F13"/>
  <c r="F11"/>
  <c r="E19"/>
  <c r="E17"/>
  <c r="E15"/>
  <c r="E13"/>
  <c r="E11"/>
  <c r="D15"/>
  <c r="C17"/>
  <c r="C19"/>
  <c r="C21"/>
  <c r="C15"/>
  <c r="D13"/>
  <c r="D17"/>
  <c r="D19"/>
  <c r="D21"/>
  <c r="D11"/>
  <c r="C13"/>
  <c r="C11"/>
  <c r="M13"/>
  <c r="M15"/>
  <c r="M17"/>
  <c r="M19"/>
  <c r="M21"/>
  <c r="M11"/>
  <c r="E40" i="30"/>
  <c r="D40"/>
  <c r="C40"/>
  <c r="E42"/>
  <c r="D42"/>
  <c r="C42"/>
  <c r="E19"/>
  <c r="D19"/>
  <c r="C19"/>
  <c r="E18"/>
  <c r="D18"/>
  <c r="C18"/>
  <c r="E28"/>
  <c r="D28"/>
  <c r="C28"/>
  <c r="E16"/>
  <c r="D16"/>
  <c r="C16"/>
  <c r="E20"/>
  <c r="D20"/>
  <c r="C20"/>
  <c r="E33"/>
  <c r="D33"/>
  <c r="C33"/>
  <c r="E29"/>
  <c r="D29"/>
  <c r="C29"/>
  <c r="E34"/>
  <c r="D34"/>
  <c r="C34"/>
  <c r="E13"/>
  <c r="D13"/>
  <c r="C13"/>
  <c r="E27"/>
  <c r="D27"/>
  <c r="C27"/>
  <c r="E30"/>
  <c r="D30"/>
  <c r="C30"/>
  <c r="E24"/>
  <c r="D24"/>
  <c r="C24"/>
  <c r="E31"/>
  <c r="D31"/>
  <c r="C31"/>
  <c r="E35"/>
  <c r="D35"/>
  <c r="C35"/>
  <c r="E17"/>
  <c r="D17"/>
  <c r="C17"/>
  <c r="E37"/>
  <c r="D37"/>
  <c r="C37"/>
  <c r="E14"/>
  <c r="D14"/>
  <c r="C14"/>
  <c r="E25"/>
  <c r="D25"/>
  <c r="C25"/>
  <c r="E26"/>
  <c r="D26"/>
  <c r="C26"/>
  <c r="E12"/>
  <c r="D12"/>
  <c r="C12"/>
  <c r="E38"/>
  <c r="D38"/>
  <c r="C38"/>
  <c r="E11"/>
  <c r="D11"/>
  <c r="C11"/>
  <c r="E32"/>
  <c r="D32"/>
  <c r="C32"/>
  <c r="E22"/>
  <c r="C22"/>
  <c r="E39"/>
  <c r="D39"/>
  <c r="C39"/>
  <c r="E43"/>
  <c r="D43"/>
  <c r="C43"/>
  <c r="E36"/>
  <c r="D36"/>
  <c r="C36"/>
  <c r="E44"/>
  <c r="D44"/>
  <c r="C44"/>
  <c r="E41"/>
  <c r="D41"/>
  <c r="C41"/>
  <c r="E45"/>
  <c r="D45"/>
  <c r="C45"/>
  <c r="E23"/>
  <c r="D23"/>
  <c r="C23"/>
  <c r="E15"/>
  <c r="D15"/>
  <c r="C15"/>
  <c r="M79" i="29"/>
  <c r="F78"/>
  <c r="M77"/>
  <c r="F77"/>
  <c r="E77"/>
  <c r="D77"/>
  <c r="C77"/>
  <c r="F76"/>
  <c r="F75"/>
  <c r="E75"/>
  <c r="D75"/>
  <c r="C75"/>
  <c r="M73"/>
  <c r="F73"/>
  <c r="E73"/>
  <c r="D73"/>
  <c r="C73"/>
  <c r="M71"/>
  <c r="F71"/>
  <c r="E71"/>
  <c r="D71"/>
  <c r="C71"/>
  <c r="M69"/>
  <c r="F69"/>
  <c r="E69"/>
  <c r="D69"/>
  <c r="C69"/>
  <c r="F68"/>
  <c r="M67"/>
  <c r="F67"/>
  <c r="E67"/>
  <c r="D67"/>
  <c r="C67"/>
  <c r="F66"/>
  <c r="M65"/>
  <c r="F65"/>
  <c r="E65"/>
  <c r="D65"/>
  <c r="C65"/>
  <c r="F64"/>
  <c r="M63"/>
  <c r="F63"/>
  <c r="E63"/>
  <c r="D63"/>
  <c r="C63"/>
  <c r="F62"/>
  <c r="M61"/>
  <c r="F61"/>
  <c r="E61"/>
  <c r="D61"/>
  <c r="C61"/>
  <c r="F60"/>
  <c r="M59"/>
  <c r="F59"/>
  <c r="E59"/>
  <c r="D59"/>
  <c r="C59"/>
  <c r="F58"/>
  <c r="M57"/>
  <c r="F57"/>
  <c r="E57"/>
  <c r="D57"/>
  <c r="C57"/>
  <c r="F56"/>
  <c r="M55"/>
  <c r="F55"/>
  <c r="E55"/>
  <c r="D55"/>
  <c r="C55"/>
  <c r="F54"/>
  <c r="M53"/>
  <c r="F53"/>
  <c r="E53"/>
  <c r="D53"/>
  <c r="C53"/>
  <c r="M51"/>
  <c r="F51"/>
  <c r="E51"/>
  <c r="D51"/>
  <c r="C51"/>
  <c r="F50"/>
  <c r="M49"/>
  <c r="F49"/>
  <c r="E49"/>
  <c r="D49"/>
  <c r="C49"/>
  <c r="F48"/>
  <c r="M47"/>
  <c r="F47"/>
  <c r="E47"/>
  <c r="D47"/>
  <c r="C47"/>
  <c r="F46"/>
  <c r="M45"/>
  <c r="F45"/>
  <c r="E45"/>
  <c r="D45"/>
  <c r="C45"/>
  <c r="F44"/>
  <c r="M43"/>
  <c r="F43"/>
  <c r="E43"/>
  <c r="D43"/>
  <c r="C43"/>
  <c r="F42"/>
  <c r="M41"/>
  <c r="F41"/>
  <c r="E41"/>
  <c r="D41"/>
  <c r="C41"/>
  <c r="F40"/>
  <c r="M39"/>
  <c r="F39"/>
  <c r="E39"/>
  <c r="D39"/>
  <c r="C39"/>
  <c r="F38"/>
  <c r="M37"/>
  <c r="E37"/>
  <c r="D37"/>
  <c r="C37"/>
  <c r="F36"/>
  <c r="M35"/>
  <c r="F35"/>
  <c r="E35"/>
  <c r="D35"/>
  <c r="C35"/>
  <c r="F34"/>
  <c r="M33"/>
  <c r="F33"/>
  <c r="E33"/>
  <c r="D33"/>
  <c r="C33"/>
  <c r="F32"/>
  <c r="M31"/>
  <c r="F31"/>
  <c r="E31"/>
  <c r="D31"/>
  <c r="C31"/>
  <c r="F30"/>
  <c r="M29"/>
  <c r="F29"/>
  <c r="E29"/>
  <c r="D29"/>
  <c r="C29"/>
  <c r="F28"/>
  <c r="M27"/>
  <c r="F27"/>
  <c r="E27"/>
  <c r="D27"/>
  <c r="C27"/>
  <c r="F26"/>
  <c r="M25"/>
  <c r="F25"/>
  <c r="E25"/>
  <c r="D25"/>
  <c r="C25"/>
  <c r="F24"/>
  <c r="M23"/>
  <c r="F23"/>
  <c r="C23"/>
  <c r="F22"/>
  <c r="M21"/>
  <c r="F21"/>
  <c r="E21"/>
  <c r="D21"/>
  <c r="C21"/>
  <c r="M19"/>
  <c r="F19"/>
  <c r="E19"/>
  <c r="D19"/>
  <c r="C19"/>
  <c r="M17"/>
  <c r="F17"/>
  <c r="E17"/>
  <c r="D17"/>
  <c r="C17"/>
  <c r="F16"/>
  <c r="M15"/>
  <c r="F15"/>
  <c r="E15"/>
  <c r="D15"/>
  <c r="C15"/>
  <c r="F14"/>
  <c r="M13"/>
  <c r="F13"/>
  <c r="E13"/>
  <c r="D13"/>
  <c r="C13"/>
  <c r="F12"/>
  <c r="M11"/>
  <c r="F11"/>
  <c r="E11"/>
  <c r="D11"/>
  <c r="C11"/>
  <c r="M13" i="26"/>
  <c r="M15"/>
  <c r="M17"/>
  <c r="M19"/>
  <c r="M21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11"/>
  <c r="E69"/>
  <c r="F12"/>
  <c r="F13"/>
  <c r="F14"/>
  <c r="F15"/>
  <c r="F16"/>
  <c r="F17"/>
  <c r="F19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F49"/>
  <c r="F50"/>
  <c r="F51"/>
  <c r="F53"/>
  <c r="F54"/>
  <c r="F55"/>
  <c r="F56"/>
  <c r="F57"/>
  <c r="F58"/>
  <c r="F59"/>
  <c r="F60"/>
  <c r="F61"/>
  <c r="F62"/>
  <c r="F63"/>
  <c r="F64"/>
  <c r="F65"/>
  <c r="F66"/>
  <c r="F67"/>
  <c r="F68"/>
  <c r="F69"/>
  <c r="F71"/>
  <c r="F73"/>
  <c r="F75"/>
  <c r="F76"/>
  <c r="F77"/>
  <c r="F78"/>
  <c r="F11"/>
  <c r="E77"/>
  <c r="E75"/>
  <c r="E73"/>
  <c r="E71"/>
  <c r="E53"/>
  <c r="E55"/>
  <c r="E57"/>
  <c r="E59"/>
  <c r="E61"/>
  <c r="E63"/>
  <c r="E65"/>
  <c r="E67"/>
  <c r="E51"/>
  <c r="E49"/>
  <c r="E47"/>
  <c r="E45"/>
  <c r="E43"/>
  <c r="E41"/>
  <c r="E39"/>
  <c r="E35"/>
  <c r="E29"/>
  <c r="D25"/>
  <c r="E11"/>
  <c r="E13"/>
  <c r="E15"/>
  <c r="E17"/>
  <c r="E19"/>
  <c r="E25"/>
  <c r="E27"/>
  <c r="E33"/>
  <c r="E37"/>
  <c r="D75"/>
  <c r="D77"/>
  <c r="D73"/>
  <c r="D69"/>
  <c r="D71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27"/>
  <c r="D21"/>
  <c r="D19"/>
  <c r="C75"/>
  <c r="C77"/>
  <c r="C73"/>
  <c r="C71"/>
  <c r="C69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25"/>
  <c r="C23"/>
  <c r="C21"/>
  <c r="C17"/>
  <c r="C13"/>
  <c r="C15"/>
  <c r="D13"/>
  <c r="D15"/>
  <c r="D17"/>
  <c r="C11"/>
  <c r="M31" i="27"/>
  <c r="M33"/>
  <c r="M29"/>
  <c r="M27"/>
  <c r="M25"/>
  <c r="M23"/>
  <c r="M21"/>
  <c r="M19"/>
  <c r="M17"/>
  <c r="M15"/>
  <c r="M13"/>
  <c r="M11"/>
  <c r="M23" i="18"/>
  <c r="M22"/>
  <c r="M21"/>
  <c r="M20"/>
  <c r="M19"/>
  <c r="M18"/>
  <c r="M17"/>
  <c r="M16"/>
  <c r="M14"/>
  <c r="M15"/>
  <c r="M13"/>
  <c r="M12"/>
</calcChain>
</file>

<file path=xl/sharedStrings.xml><?xml version="1.0" encoding="utf-8"?>
<sst xmlns="http://schemas.openxmlformats.org/spreadsheetml/2006/main" count="2913" uniqueCount="643">
  <si>
    <t>г. Пермь</t>
  </si>
  <si>
    <t>Фамилия, имя участника</t>
  </si>
  <si>
    <t>Отчество</t>
  </si>
  <si>
    <t>Команда</t>
  </si>
  <si>
    <t>Образовательная организация</t>
  </si>
  <si>
    <t>Территория</t>
  </si>
  <si>
    <t>Дата рождения</t>
  </si>
  <si>
    <t>Возрастная группа (лет)</t>
  </si>
  <si>
    <t>Год обучения</t>
  </si>
  <si>
    <t>Руководитель</t>
  </si>
  <si>
    <t>Сергеевич</t>
  </si>
  <si>
    <t>ГУ ДО "Пермский краевой центр "Муравейник"</t>
  </si>
  <si>
    <t>Алексеевич</t>
  </si>
  <si>
    <t>Игоревич</t>
  </si>
  <si>
    <t>Евгеньевич</t>
  </si>
  <si>
    <t>Владимирович</t>
  </si>
  <si>
    <t>Александрович</t>
  </si>
  <si>
    <t>Николаевич</t>
  </si>
  <si>
    <t>Андреевич</t>
  </si>
  <si>
    <t>Сергеевна</t>
  </si>
  <si>
    <t>Дмитриевич</t>
  </si>
  <si>
    <t>Леонидович</t>
  </si>
  <si>
    <t>Павлович</t>
  </si>
  <si>
    <t>Михайлович</t>
  </si>
  <si>
    <t>Вадимович</t>
  </si>
  <si>
    <t xml:space="preserve">г.Пермь </t>
  </si>
  <si>
    <t>Дмитриевна</t>
  </si>
  <si>
    <t>Министерство образования и науки Пермского края</t>
  </si>
  <si>
    <t>Государственное  учреждение дополнительного образования "Пермский краевой центр "Муравейник"</t>
  </si>
  <si>
    <t>ПРОТОКОЛ</t>
  </si>
  <si>
    <t>№ п/п</t>
  </si>
  <si>
    <t>Награда</t>
  </si>
  <si>
    <t>Примечание</t>
  </si>
  <si>
    <t>Председатель жюри</t>
  </si>
  <si>
    <t>М.П.</t>
  </si>
  <si>
    <t>Член жюри, главный секретарь</t>
  </si>
  <si>
    <t>Фамилия, имя участников</t>
  </si>
  <si>
    <t>Сумма баллов</t>
  </si>
  <si>
    <t>Место</t>
  </si>
  <si>
    <t>Робот</t>
  </si>
  <si>
    <t>3 декабря 2016 г.</t>
  </si>
  <si>
    <t>Соревновательное направление «Спутник» – обучающиеся 9-12 лет</t>
  </si>
  <si>
    <t>9-12</t>
  </si>
  <si>
    <t>Шестаков Матвей</t>
  </si>
  <si>
    <t>Победители</t>
  </si>
  <si>
    <t>МБОУ "Конзаводская средняя школа им. В.К. Блюхера"</t>
  </si>
  <si>
    <t>Пермский район</t>
  </si>
  <si>
    <t>Бронникова Лариса Александровна</t>
  </si>
  <si>
    <t xml:space="preserve">Кавардаков Владислав </t>
  </si>
  <si>
    <t>Ботаны</t>
  </si>
  <si>
    <t>Кашин Дмитрий Александрович</t>
  </si>
  <si>
    <t>Люнгрен Андрей</t>
  </si>
  <si>
    <t>Шакиров Егор</t>
  </si>
  <si>
    <t>Митекина Диана</t>
  </si>
  <si>
    <t>Кляченко Денис Николаевич</t>
  </si>
  <si>
    <t>LBX</t>
  </si>
  <si>
    <t>МАОУ "Савинская средняя школа"</t>
  </si>
  <si>
    <t>21.03.2005</t>
  </si>
  <si>
    <t>17.12.2004</t>
  </si>
  <si>
    <t>Кузнецова Мария Олеговна</t>
  </si>
  <si>
    <t>Ртуть 200,59</t>
  </si>
  <si>
    <t>18.06.2005</t>
  </si>
  <si>
    <t>18.09.2005</t>
  </si>
  <si>
    <t>Малыгин Алексей Владимирович</t>
  </si>
  <si>
    <t>Удержимые</t>
  </si>
  <si>
    <t>Неудержимые</t>
  </si>
  <si>
    <t>Команда Б</t>
  </si>
  <si>
    <t>Фокус</t>
  </si>
  <si>
    <t>АНО "Пермский центр развития робототехники"</t>
  </si>
  <si>
    <t>Центр научно-технического развития и инноваций "Фокус"</t>
  </si>
  <si>
    <t>Дураков Дмитрий</t>
  </si>
  <si>
    <t>Кариев Тимур</t>
  </si>
  <si>
    <t>Калабин Матвей</t>
  </si>
  <si>
    <t>Тиунов Дмитрий</t>
  </si>
  <si>
    <t xml:space="preserve">Разумков Ростислав </t>
  </si>
  <si>
    <t xml:space="preserve">Жилин Владимир </t>
  </si>
  <si>
    <t>Перескоков Алексей</t>
  </si>
  <si>
    <t xml:space="preserve">Рычков Егор </t>
  </si>
  <si>
    <t>Сырвачев Андрей</t>
  </si>
  <si>
    <t>Кибешев Дамир</t>
  </si>
  <si>
    <t xml:space="preserve">Полуэктов Сергей </t>
  </si>
  <si>
    <t>Назаров Никита</t>
  </si>
  <si>
    <t xml:space="preserve">Суворов Егор </t>
  </si>
  <si>
    <t xml:space="preserve">Хасанзянов Арсений </t>
  </si>
  <si>
    <t>КАМАЗ</t>
  </si>
  <si>
    <t>Соловьева Анастасия Николаевна</t>
  </si>
  <si>
    <t xml:space="preserve">Окулов Арсений </t>
  </si>
  <si>
    <t xml:space="preserve">Фефелов Егор </t>
  </si>
  <si>
    <t>Инфор</t>
  </si>
  <si>
    <t>Степанов Григорий Васильевич</t>
  </si>
  <si>
    <t>Blak Overlords</t>
  </si>
  <si>
    <t>Терёхин Алексей Дмитриевич</t>
  </si>
  <si>
    <t xml:space="preserve">Харитонов Илья </t>
  </si>
  <si>
    <t>Степанова Маргарита</t>
  </si>
  <si>
    <t>Баталов Михаил</t>
  </si>
  <si>
    <t>Трушков Владислав Андреевич</t>
  </si>
  <si>
    <t>Добрянский район</t>
  </si>
  <si>
    <t>DMC-12</t>
  </si>
  <si>
    <t>Zack</t>
  </si>
  <si>
    <t>Syber</t>
  </si>
  <si>
    <t>X-Wing</t>
  </si>
  <si>
    <t xml:space="preserve">Большаков Лев </t>
  </si>
  <si>
    <t>Кондаков Герман</t>
  </si>
  <si>
    <t>31.08.2007</t>
  </si>
  <si>
    <t>02.03.2005</t>
  </si>
  <si>
    <t>Гулин Захар</t>
  </si>
  <si>
    <t>Худяков Кирилл</t>
  </si>
  <si>
    <t xml:space="preserve">Рашевский Кирилл </t>
  </si>
  <si>
    <t>Балаухин Макар</t>
  </si>
  <si>
    <t>Соревновательное направление «Парковка» - обучающиеся 12-15 лет</t>
  </si>
  <si>
    <t>12-15</t>
  </si>
  <si>
    <t>Войшко Михаил    </t>
  </si>
  <si>
    <t>Соколов Егор</t>
  </si>
  <si>
    <t>Азимов  Зейналабидин Анар оглы</t>
  </si>
  <si>
    <t>Новиков Павел</t>
  </si>
  <si>
    <t>Коротаев Вадим</t>
  </si>
  <si>
    <t>Богатырев Данил</t>
  </si>
  <si>
    <t>Болотов Марк</t>
  </si>
  <si>
    <t>Кубик</t>
  </si>
  <si>
    <t>Победители по жизни</t>
  </si>
  <si>
    <t>М-6</t>
  </si>
  <si>
    <t>IT-star</t>
  </si>
  <si>
    <t>Уральские борцы</t>
  </si>
  <si>
    <t>Юпитер-10</t>
  </si>
  <si>
    <t>Айронкоши</t>
  </si>
  <si>
    <t>Начало</t>
  </si>
  <si>
    <t>Space robots</t>
  </si>
  <si>
    <t>М5</t>
  </si>
  <si>
    <t>Торнадо</t>
  </si>
  <si>
    <t>Hungry</t>
  </si>
  <si>
    <t>АвтоВАЗ</t>
  </si>
  <si>
    <t>Таджики</t>
  </si>
  <si>
    <t>Hello</t>
  </si>
  <si>
    <t>Последний рывок</t>
  </si>
  <si>
    <t>RobX</t>
  </si>
  <si>
    <t>Киборги</t>
  </si>
  <si>
    <t>Паскаль</t>
  </si>
  <si>
    <t>Юникс</t>
  </si>
  <si>
    <t>Леонардо</t>
  </si>
  <si>
    <t>Тесла</t>
  </si>
  <si>
    <t>Инженеры</t>
  </si>
  <si>
    <t>Андройдики</t>
  </si>
  <si>
    <t>DAANIMAR</t>
  </si>
  <si>
    <t>Dante</t>
  </si>
  <si>
    <t>Марк</t>
  </si>
  <si>
    <t>Белая и Черный</t>
  </si>
  <si>
    <t>Оболтусы</t>
  </si>
  <si>
    <t>Робокравтеры</t>
  </si>
  <si>
    <t>Движок</t>
  </si>
  <si>
    <t>Спектр</t>
  </si>
  <si>
    <t>Хайтек</t>
  </si>
  <si>
    <t>Чип и дейл</t>
  </si>
  <si>
    <t>Русские валенки</t>
  </si>
  <si>
    <t>Альфа и Омега</t>
  </si>
  <si>
    <t>one day</t>
  </si>
  <si>
    <t>Сникерсы</t>
  </si>
  <si>
    <t>МБОУ "Конзаводская средняя школа им.В.К. Блюхера"</t>
  </si>
  <si>
    <t>МАОУ "Мулянская средняя школа"</t>
  </si>
  <si>
    <t>МБОУ "Заболотская основная школа"</t>
  </si>
  <si>
    <t>02.03.2003</t>
  </si>
  <si>
    <t>24.04.2001</t>
  </si>
  <si>
    <t>05.01.2004</t>
  </si>
  <si>
    <t>01.12.2000</t>
  </si>
  <si>
    <t>16.05.2002</t>
  </si>
  <si>
    <t>22.11.2000</t>
  </si>
  <si>
    <t>12.12.2004</t>
  </si>
  <si>
    <t>27.09.2001</t>
  </si>
  <si>
    <t>14.02.2002</t>
  </si>
  <si>
    <t>18.09.2002</t>
  </si>
  <si>
    <t>01.07.2004</t>
  </si>
  <si>
    <t>22.05.2001</t>
  </si>
  <si>
    <t>15.12.2001</t>
  </si>
  <si>
    <t>26.09.2003</t>
  </si>
  <si>
    <t>15.10.2002</t>
  </si>
  <si>
    <t>13.03.2002</t>
  </si>
  <si>
    <t>31.10.2003</t>
  </si>
  <si>
    <t>05.03.2001</t>
  </si>
  <si>
    <t>06.09.2002</t>
  </si>
  <si>
    <t>23.11.2001</t>
  </si>
  <si>
    <t>16.11.2001</t>
  </si>
  <si>
    <t>25.11.2003</t>
  </si>
  <si>
    <t>01.04.2001</t>
  </si>
  <si>
    <t>23.07.2003</t>
  </si>
  <si>
    <t>18.04.2003</t>
  </si>
  <si>
    <t>24.05.2001</t>
  </si>
  <si>
    <t>08.03.2003</t>
  </si>
  <si>
    <t>29.04.2004</t>
  </si>
  <si>
    <t>20.09.2004</t>
  </si>
  <si>
    <t>11.01.2002</t>
  </si>
  <si>
    <t>17.10.2002</t>
  </si>
  <si>
    <t>17.11.2004</t>
  </si>
  <si>
    <t>09.08.2002</t>
  </si>
  <si>
    <t>17.03.2003</t>
  </si>
  <si>
    <t>03.06.2003</t>
  </si>
  <si>
    <t>Азанова Надежда Алексеевна</t>
  </si>
  <si>
    <t>Букирев Илья Владимирович</t>
  </si>
  <si>
    <t>Варанкин Владимир Олегович</t>
  </si>
  <si>
    <t>Вожаков Алексей Григорьевич</t>
  </si>
  <si>
    <t>Еремич Юлия Викторовна</t>
  </si>
  <si>
    <t>Ильясова Наталья Александровна</t>
  </si>
  <si>
    <t>Колегов Николай Иванович</t>
  </si>
  <si>
    <t>Кочеева Индира Фидатовна</t>
  </si>
  <si>
    <t>Мехоношина Елена Васильевна</t>
  </si>
  <si>
    <t>Мухачев Александр Михайлович</t>
  </si>
  <si>
    <t>Ошева  Вера Ивановна</t>
  </si>
  <si>
    <t>Павлов Валерий Юрьевич</t>
  </si>
  <si>
    <t>Первунина Марина Иосифовна</t>
  </si>
  <si>
    <t>Поспелова Надежда Игоревна</t>
  </si>
  <si>
    <t>Рожков Дмитрий Васильевич</t>
  </si>
  <si>
    <t>Ромашова Анастасия Андреевна</t>
  </si>
  <si>
    <t>Фукалов Константин Александрович</t>
  </si>
  <si>
    <t>Юркина Анастасия Альбертовна</t>
  </si>
  <si>
    <t>Карагайский район</t>
  </si>
  <si>
    <t>Болотов Евгений</t>
  </si>
  <si>
    <t>Елатов Артём</t>
  </si>
  <si>
    <t>Ханлаев Ренад</t>
  </si>
  <si>
    <t>Крамсков Иван</t>
  </si>
  <si>
    <t>Васюков Алексей</t>
  </si>
  <si>
    <t xml:space="preserve">Ермакова Полина </t>
  </si>
  <si>
    <t>Витальевна</t>
  </si>
  <si>
    <t xml:space="preserve">Варова Василиса </t>
  </si>
  <si>
    <t>Владимировна</t>
  </si>
  <si>
    <t xml:space="preserve">Миткевич Данил </t>
  </si>
  <si>
    <t>Артурович</t>
  </si>
  <si>
    <t xml:space="preserve">Полежаев Святослав </t>
  </si>
  <si>
    <t xml:space="preserve">Дубровин Никита </t>
  </si>
  <si>
    <t xml:space="preserve">Федоров Илья  </t>
  </si>
  <si>
    <t>Новиков Иван</t>
  </si>
  <si>
    <t>Пономарев Никита</t>
  </si>
  <si>
    <t>Килин Лев</t>
  </si>
  <si>
    <t>Балабанов Иван</t>
  </si>
  <si>
    <t>08.06.2001</t>
  </si>
  <si>
    <t>26.10.2002</t>
  </si>
  <si>
    <t>06.05.2002</t>
  </si>
  <si>
    <t>19.04.2000</t>
  </si>
  <si>
    <t>27.04.2004</t>
  </si>
  <si>
    <t>13.01.2002</t>
  </si>
  <si>
    <t>16.09.2002</t>
  </si>
  <si>
    <t>27.10.2005</t>
  </si>
  <si>
    <t>6.09.2001</t>
  </si>
  <si>
    <t>31.12.2001</t>
  </si>
  <si>
    <t>25.05.2003</t>
  </si>
  <si>
    <t>22.01.2003</t>
  </si>
  <si>
    <t>25.04.2002</t>
  </si>
  <si>
    <t>27.09.2004</t>
  </si>
  <si>
    <t>20.03.2001</t>
  </si>
  <si>
    <t>19.08.2002</t>
  </si>
  <si>
    <t>18.11.2001</t>
  </si>
  <si>
    <t>18.07.2002</t>
  </si>
  <si>
    <t>06.05.2001</t>
  </si>
  <si>
    <t>17.05.2003</t>
  </si>
  <si>
    <t>20.07.2006</t>
  </si>
  <si>
    <t>30.03.2002</t>
  </si>
  <si>
    <t>04.09.2003</t>
  </si>
  <si>
    <t>22.08.2004</t>
  </si>
  <si>
    <t>31.10.2002</t>
  </si>
  <si>
    <t>16.03.2001</t>
  </si>
  <si>
    <t>14.12.2001</t>
  </si>
  <si>
    <t>11.02.2003</t>
  </si>
  <si>
    <t>11.11.2003</t>
  </si>
  <si>
    <t xml:space="preserve">Ветелкин Михаил </t>
  </si>
  <si>
    <t xml:space="preserve">Истомин Михаил </t>
  </si>
  <si>
    <t>Червинский Александр</t>
  </si>
  <si>
    <t xml:space="preserve"> Андреевич</t>
  </si>
  <si>
    <t xml:space="preserve">Кошелев Павел </t>
  </si>
  <si>
    <t xml:space="preserve">Мелихов Егор </t>
  </si>
  <si>
    <t>Анатольевич</t>
  </si>
  <si>
    <t xml:space="preserve">Никитин Ярослав </t>
  </si>
  <si>
    <t>Эдуардович</t>
  </si>
  <si>
    <t>Колесников Александр</t>
  </si>
  <si>
    <t xml:space="preserve"> Сергеевич</t>
  </si>
  <si>
    <t xml:space="preserve">Лопаева Мария </t>
  </si>
  <si>
    <t>Александровна</t>
  </si>
  <si>
    <t xml:space="preserve">Черенков Артем </t>
  </si>
  <si>
    <t xml:space="preserve">Санников Кирилл </t>
  </si>
  <si>
    <t xml:space="preserve">Шайхиев Михаил </t>
  </si>
  <si>
    <t>Григорьевич</t>
  </si>
  <si>
    <t xml:space="preserve">Саковец Эдуард </t>
  </si>
  <si>
    <t>Юрьевич</t>
  </si>
  <si>
    <t xml:space="preserve">Самохвалов Савелий </t>
  </si>
  <si>
    <t>Петрович</t>
  </si>
  <si>
    <t xml:space="preserve">Загоскин Михаил </t>
  </si>
  <si>
    <t>Олегович</t>
  </si>
  <si>
    <t xml:space="preserve">Небогатиков Андрей </t>
  </si>
  <si>
    <t>Станиславович</t>
  </si>
  <si>
    <t xml:space="preserve">Панин Александр </t>
  </si>
  <si>
    <t xml:space="preserve">Назаров Никита </t>
  </si>
  <si>
    <t xml:space="preserve">Степанов Генрих </t>
  </si>
  <si>
    <t xml:space="preserve">Кольцов Артем </t>
  </si>
  <si>
    <t xml:space="preserve">Климов Даниил </t>
  </si>
  <si>
    <t xml:space="preserve">Волосников Денис </t>
  </si>
  <si>
    <t xml:space="preserve">Кудымов Владимир </t>
  </si>
  <si>
    <t xml:space="preserve">Щукин Александр </t>
  </si>
  <si>
    <t>Иванович</t>
  </si>
  <si>
    <t xml:space="preserve">Гоголев Денис </t>
  </si>
  <si>
    <t>Вячеславович</t>
  </si>
  <si>
    <t xml:space="preserve">Глазырин Вячеслав </t>
  </si>
  <si>
    <t xml:space="preserve">Зылёв Егор </t>
  </si>
  <si>
    <t xml:space="preserve">Есюнина Наталья </t>
  </si>
  <si>
    <t xml:space="preserve">Дедов Евгений </t>
  </si>
  <si>
    <t xml:space="preserve">Ощепков Вадим </t>
  </si>
  <si>
    <t xml:space="preserve">Ваганов Юрий </t>
  </si>
  <si>
    <t xml:space="preserve">Мухин Александр </t>
  </si>
  <si>
    <t xml:space="preserve">Дерюшев Дмитрий </t>
  </si>
  <si>
    <t>Константинович</t>
  </si>
  <si>
    <t xml:space="preserve">Щукин Федор </t>
  </si>
  <si>
    <t xml:space="preserve">Ознобихин Михаил </t>
  </si>
  <si>
    <t>Витальевич</t>
  </si>
  <si>
    <t xml:space="preserve">Катаев Сергей </t>
  </si>
  <si>
    <t xml:space="preserve">Новиков Денис </t>
  </si>
  <si>
    <t>Валерьевич</t>
  </si>
  <si>
    <t xml:space="preserve">Лобанов Данил </t>
  </si>
  <si>
    <t xml:space="preserve">Селина Анна </t>
  </si>
  <si>
    <t xml:space="preserve">Архипенко Ольга </t>
  </si>
  <si>
    <t>Николаевна</t>
  </si>
  <si>
    <t xml:space="preserve">Кузнецов Антон </t>
  </si>
  <si>
    <t xml:space="preserve">Бычков Александр </t>
  </si>
  <si>
    <t xml:space="preserve">Шаньгин Павел </t>
  </si>
  <si>
    <t>Романович</t>
  </si>
  <si>
    <t xml:space="preserve">Гайдуков Лев </t>
  </si>
  <si>
    <t xml:space="preserve">Якушев Владимир </t>
  </si>
  <si>
    <t>Антонович</t>
  </si>
  <si>
    <t xml:space="preserve">Назаров Артем </t>
  </si>
  <si>
    <t>Робертович</t>
  </si>
  <si>
    <t xml:space="preserve">Кошкин Павел </t>
  </si>
  <si>
    <t xml:space="preserve">Пугач Вячеслав </t>
  </si>
  <si>
    <t xml:space="preserve">Шевчук Лев </t>
  </si>
  <si>
    <t>Викторович</t>
  </si>
  <si>
    <t xml:space="preserve">Захарченко Максим </t>
  </si>
  <si>
    <t xml:space="preserve">Сивкова Екатерина </t>
  </si>
  <si>
    <t xml:space="preserve">Беляева Полина </t>
  </si>
  <si>
    <t>Васильевна</t>
  </si>
  <si>
    <t xml:space="preserve">Хамидулин Рустам  </t>
  </si>
  <si>
    <t>Бастриков Никита</t>
  </si>
  <si>
    <t>Бочков Алексей</t>
  </si>
  <si>
    <t xml:space="preserve"> 20.02.2006</t>
  </si>
  <si>
    <t>10.05.2005</t>
  </si>
  <si>
    <t>26.03.2006</t>
  </si>
  <si>
    <t>24.07.2007</t>
  </si>
  <si>
    <t>7-11</t>
  </si>
  <si>
    <t>Walli</t>
  </si>
  <si>
    <t>Формула-1</t>
  </si>
  <si>
    <t>Космопилоты 2016</t>
  </si>
  <si>
    <t>Космопилот 2018</t>
  </si>
  <si>
    <t>Фиксик</t>
  </si>
  <si>
    <t>Вихрь</t>
  </si>
  <si>
    <t>г.Пермь</t>
  </si>
  <si>
    <t xml:space="preserve">Ходыкин Юрий </t>
  </si>
  <si>
    <t xml:space="preserve">Хабибуллин Александр </t>
  </si>
  <si>
    <t xml:space="preserve">Романов Егор </t>
  </si>
  <si>
    <t>Тимофеевич</t>
  </si>
  <si>
    <t xml:space="preserve">Ганичева Анастасия </t>
  </si>
  <si>
    <t>Максимовна</t>
  </si>
  <si>
    <t>Бастриков Арсений</t>
  </si>
  <si>
    <t>22.01.2006</t>
  </si>
  <si>
    <t>11.07.2005</t>
  </si>
  <si>
    <t>14.04.2006</t>
  </si>
  <si>
    <t>15.09.2009</t>
  </si>
  <si>
    <t xml:space="preserve">Путилов Никита </t>
  </si>
  <si>
    <t xml:space="preserve">Куликов Иван </t>
  </si>
  <si>
    <t xml:space="preserve">Стахеев Сергей </t>
  </si>
  <si>
    <t xml:space="preserve">Смирнов Алексей           </t>
  </si>
  <si>
    <t xml:space="preserve">Садилов Дмитрий   </t>
  </si>
  <si>
    <t>Ибрагимов Денис</t>
  </si>
  <si>
    <t>Овчинников Михаил</t>
  </si>
  <si>
    <t>Канкасов Сергей</t>
  </si>
  <si>
    <t>Булавин Никита</t>
  </si>
  <si>
    <t>24.10.2003</t>
  </si>
  <si>
    <t>28.09.2004</t>
  </si>
  <si>
    <t>21.01.2004</t>
  </si>
  <si>
    <t>25.10.2001</t>
  </si>
  <si>
    <t>17.12.2002</t>
  </si>
  <si>
    <t>29.12.2002</t>
  </si>
  <si>
    <t>10.01.2001</t>
  </si>
  <si>
    <t>12-17</t>
  </si>
  <si>
    <t>Леонова Вера Сергеевна</t>
  </si>
  <si>
    <t>Опутина Жанна Руслановна</t>
  </si>
  <si>
    <t xml:space="preserve">Ермошин Максим   </t>
  </si>
  <si>
    <t>Бейбутян Рафаэль</t>
  </si>
  <si>
    <t>Голышев Максим</t>
  </si>
  <si>
    <t>Работа Матвей</t>
  </si>
  <si>
    <t>Молоков Алексей</t>
  </si>
  <si>
    <t>Бочков Александр</t>
  </si>
  <si>
    <t>Вектор</t>
  </si>
  <si>
    <t>Гироскоп</t>
  </si>
  <si>
    <t>Боги урала</t>
  </si>
  <si>
    <t>Фиксики 2000</t>
  </si>
  <si>
    <t>Инкогнито</t>
  </si>
  <si>
    <t>Дроиды</t>
  </si>
  <si>
    <t>Земляне</t>
  </si>
  <si>
    <t>Туманность</t>
  </si>
  <si>
    <t>НеМаги</t>
  </si>
  <si>
    <t>Восток</t>
  </si>
  <si>
    <t>Дройдики №1</t>
  </si>
  <si>
    <t>Nikita</t>
  </si>
  <si>
    <t>10.10.2004</t>
  </si>
  <si>
    <t>06.02.2004</t>
  </si>
  <si>
    <t>24.01.2004</t>
  </si>
  <si>
    <t>29.08.2004</t>
  </si>
  <si>
    <t>09.01.2003г.</t>
  </si>
  <si>
    <t>21.09.2004г.</t>
  </si>
  <si>
    <t>26.10.2001</t>
  </si>
  <si>
    <t>05.02.2002</t>
  </si>
  <si>
    <t>15.02.2001</t>
  </si>
  <si>
    <t>Рубик</t>
  </si>
  <si>
    <t xml:space="preserve">Сытник Степан </t>
  </si>
  <si>
    <t xml:space="preserve">Шаров Сергей </t>
  </si>
  <si>
    <t xml:space="preserve">Мурзаков Евгений </t>
  </si>
  <si>
    <t>Альфизович</t>
  </si>
  <si>
    <t xml:space="preserve">Попов Александр </t>
  </si>
  <si>
    <t xml:space="preserve">Софронов Егор </t>
  </si>
  <si>
    <t xml:space="preserve">Васин Илья </t>
  </si>
  <si>
    <t xml:space="preserve">Рачев Владислав </t>
  </si>
  <si>
    <t xml:space="preserve">Ляхов Валерий </t>
  </si>
  <si>
    <t xml:space="preserve">Свешников Даниил </t>
  </si>
  <si>
    <t xml:space="preserve">Шестков Алексей </t>
  </si>
  <si>
    <t>Денисович</t>
  </si>
  <si>
    <t xml:space="preserve">Шатов Алексей </t>
  </si>
  <si>
    <t xml:space="preserve">Воганов Дмитрий </t>
  </si>
  <si>
    <t xml:space="preserve">Фатыхов Дмитрий </t>
  </si>
  <si>
    <t>Саматович</t>
  </si>
  <si>
    <t xml:space="preserve">Фадеев Павел </t>
  </si>
  <si>
    <t>Лунатики</t>
  </si>
  <si>
    <t>Автономная некоммерческая организация "Пермский центр развития робототехники"</t>
  </si>
  <si>
    <t>результатов Первенства Пермского края по робототехнике среди обучающихся</t>
  </si>
  <si>
    <t>(Соревновательное направление «Спутник» – обучающиеся 9-12 лет)</t>
  </si>
  <si>
    <t>Время</t>
  </si>
  <si>
    <t>Баллы</t>
  </si>
  <si>
    <t>5 баллов  за каждый неисправный спутник, полностью сдвинутый с орбиты</t>
  </si>
  <si>
    <t>0:00,00</t>
  </si>
  <si>
    <t>Номер попытки</t>
  </si>
  <si>
    <t>-15 баллов за сдвинутый действующий Спутник</t>
  </si>
  <si>
    <t>20 баллов за успешное финиширование</t>
  </si>
  <si>
    <t>С1</t>
  </si>
  <si>
    <t>С3</t>
  </si>
  <si>
    <t>С5</t>
  </si>
  <si>
    <t>С6</t>
  </si>
  <si>
    <t>С7</t>
  </si>
  <si>
    <t>С9</t>
  </si>
  <si>
    <t>С10</t>
  </si>
  <si>
    <t>С11</t>
  </si>
  <si>
    <t>С12</t>
  </si>
  <si>
    <t>С14</t>
  </si>
  <si>
    <t>С16</t>
  </si>
  <si>
    <t>С17</t>
  </si>
  <si>
    <t>П1</t>
  </si>
  <si>
    <t>П2</t>
  </si>
  <si>
    <t>П3</t>
  </si>
  <si>
    <t>П5</t>
  </si>
  <si>
    <t>П6</t>
  </si>
  <si>
    <t>П7</t>
  </si>
  <si>
    <t>П8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</si>
  <si>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</si>
  <si>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</si>
  <si>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</si>
  <si>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</si>
  <si>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</si>
  <si>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</si>
  <si>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</si>
  <si>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</si>
  <si>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</si>
  <si>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П20</t>
  </si>
  <si>
    <t>П21</t>
  </si>
  <si>
    <t>П22</t>
  </si>
  <si>
    <t>П23</t>
  </si>
  <si>
    <t>П24</t>
  </si>
  <si>
    <t>П25</t>
  </si>
  <si>
    <t>П26</t>
  </si>
  <si>
    <t>П27</t>
  </si>
  <si>
    <t>Е.В.Некрасова</t>
  </si>
  <si>
    <t>(Соревновательное направление «Парковка» - обучающиеся 12-15 лет)</t>
  </si>
  <si>
    <t>1 попытка</t>
  </si>
  <si>
    <t>2 попытка</t>
  </si>
  <si>
    <t>Место в зачете</t>
  </si>
  <si>
    <t>120 б - за  правильную парковку</t>
  </si>
  <si>
    <t>П28</t>
  </si>
  <si>
    <t>П29</t>
  </si>
  <si>
    <t>П30</t>
  </si>
  <si>
    <t>П31</t>
  </si>
  <si>
    <t>П32</t>
  </si>
  <si>
    <t>П33</t>
  </si>
  <si>
    <t>П34</t>
  </si>
  <si>
    <t>П35</t>
  </si>
  <si>
    <t>П37</t>
  </si>
  <si>
    <t>П39</t>
  </si>
  <si>
    <t>П40</t>
  </si>
  <si>
    <t>– 20 б за тротуар или проезжую часть</t>
  </si>
  <si>
    <t>– 10 б за столкновение с препятствием</t>
  </si>
  <si>
    <t>-20 б - за неостановку после окончания времени (если робот находится в зоне Парковки)</t>
  </si>
  <si>
    <t>Попытка 1</t>
  </si>
  <si>
    <t>Попытка 2</t>
  </si>
  <si>
    <t>ТВ (мл)-1</t>
  </si>
  <si>
    <t>ТВ (мл)-3</t>
  </si>
  <si>
    <t>ТВ (мл)-4</t>
  </si>
  <si>
    <t>ТВ (мл)-5</t>
  </si>
  <si>
    <t>ТВ (мл)-6</t>
  </si>
  <si>
    <t>ТВ (мл)-7</t>
  </si>
  <si>
    <t>Критерий</t>
  </si>
  <si>
    <t>Новизна (оригинальность) (max - 5 б)</t>
  </si>
  <si>
    <t>Разнообразие функций робота (max - 5 б)</t>
  </si>
  <si>
    <t>Сложность конструкции робота (max - 5)</t>
  </si>
  <si>
    <t>Надежность работы конструкции  (max - 5)</t>
  </si>
  <si>
    <t>Наличие обратной связи и уровень ее сложности (max - 5)</t>
  </si>
  <si>
    <t xml:space="preserve">Представление проекта, ответы на вопросы судейской коллегии(max - 5) </t>
  </si>
  <si>
    <t>ТВ (ст)-1</t>
  </si>
  <si>
    <t>ТВ (ст)-2</t>
  </si>
  <si>
    <t>ТВ (ст)-4</t>
  </si>
  <si>
    <t>ТВ (ст)-6</t>
  </si>
  <si>
    <t>ТВ (ст)-7</t>
  </si>
  <si>
    <t>ТВ (ст)-8</t>
  </si>
  <si>
    <t>ТВ (ст)-9</t>
  </si>
  <si>
    <t>ТВ (ст)-10</t>
  </si>
  <si>
    <t>ТВ (ст)-11</t>
  </si>
  <si>
    <t>ТВ (ст)-12</t>
  </si>
  <si>
    <t>ТВ (ст)-13</t>
  </si>
  <si>
    <t>Сумма баллов от судей</t>
  </si>
  <si>
    <t>Судья 1</t>
  </si>
  <si>
    <t>Судья 2</t>
  </si>
  <si>
    <t>Судья 3</t>
  </si>
  <si>
    <t>Судья 4</t>
  </si>
  <si>
    <t>Желуди</t>
  </si>
  <si>
    <t>5,66</t>
  </si>
  <si>
    <t>6,05</t>
  </si>
  <si>
    <t>3,2</t>
  </si>
  <si>
    <t>14,52</t>
  </si>
  <si>
    <t>5,18</t>
  </si>
  <si>
    <t>15,00</t>
  </si>
  <si>
    <t>3,68</t>
  </si>
  <si>
    <t>7,07</t>
  </si>
  <si>
    <t>5,77</t>
  </si>
  <si>
    <t>5,15</t>
  </si>
  <si>
    <t>3,74</t>
  </si>
  <si>
    <t>8,89</t>
  </si>
  <si>
    <t>3,88</t>
  </si>
  <si>
    <t>3,29</t>
  </si>
  <si>
    <t>6,03</t>
  </si>
  <si>
    <t>3,78</t>
  </si>
  <si>
    <t>8,64</t>
  </si>
  <si>
    <t>blac overloads</t>
  </si>
  <si>
    <t>МАОУ СОШ№135</t>
  </si>
  <si>
    <t>Харитонов Илья</t>
  </si>
  <si>
    <t>7,75</t>
  </si>
  <si>
    <t>3,34</t>
  </si>
  <si>
    <t>8,92</t>
  </si>
  <si>
    <t>12,52</t>
  </si>
  <si>
    <t>5,33</t>
  </si>
  <si>
    <t>6,69</t>
  </si>
  <si>
    <t>9,33</t>
  </si>
  <si>
    <t>10</t>
  </si>
  <si>
    <t>Время (сек)</t>
  </si>
  <si>
    <t>Терехин Алексей Дмитриевич</t>
  </si>
  <si>
    <t>Место в рейтинге</t>
  </si>
  <si>
    <t>результатов финала Первенства Пермского края по робототехнике среди обучающихся</t>
  </si>
  <si>
    <t>прошли в финал</t>
  </si>
  <si>
    <t>сертификат участника</t>
  </si>
  <si>
    <t>Диплом за 1 место</t>
  </si>
  <si>
    <t>Диплом за 2 место</t>
  </si>
  <si>
    <t>Диплом за 3 место</t>
  </si>
  <si>
    <t>Д.А.Гагарина</t>
  </si>
  <si>
    <t>ОБЩИЙ ПРОТОКОЛ</t>
  </si>
  <si>
    <t>Диплом 1 степени</t>
  </si>
  <si>
    <t>Диплом 2 степени</t>
  </si>
  <si>
    <t>Диплом 3 степени</t>
  </si>
  <si>
    <t>Лучшая попытка</t>
  </si>
  <si>
    <t>преимущество во времени Лучшей попытки</t>
  </si>
  <si>
    <t>Попытка провалена</t>
  </si>
  <si>
    <t>результатов судьи Первенства Пермского края по робототехнике среди обучающихся</t>
  </si>
  <si>
    <t xml:space="preserve">Место </t>
  </si>
  <si>
    <t>МАОУ "Средняя общеобразовательная школа №93"</t>
  </si>
  <si>
    <t>№ в группе</t>
  </si>
  <si>
    <t>МАУ ДО "Центр детского творчества "Шанс" детский клуб "Электрон"</t>
  </si>
  <si>
    <t>МАОУ "Средняя общеобразовательная школа № 19"</t>
  </si>
  <si>
    <t>МАОУ "Средняя общеобразовательная школа № 70"</t>
  </si>
  <si>
    <t>МАОУ "Средняя общеобразовательная школа № 135 с углублённым изучением предметов образовательной области "Технология"</t>
  </si>
  <si>
    <t>МАУ ДО "Полазненский центр дополнительного образования детей "Школа технического резерва"</t>
  </si>
  <si>
    <t>МАОУ «Средняя общеобразовательная школа № 12 с углубленным изучением немецкого языка»</t>
  </si>
  <si>
    <t>МАОУ "Лобановская средняя общеобразовательная школа"</t>
  </si>
  <si>
    <t>МАОУ "Гимназия № 31"</t>
  </si>
  <si>
    <t>МАОУ "Средняя общеобразовательная школа № 10"</t>
  </si>
  <si>
    <t>МАОУ "Средняя общеобразовательная школа № 2"</t>
  </si>
  <si>
    <t>Чернушинский район</t>
  </si>
  <si>
    <t>МАОУ "Лицей № 10"</t>
  </si>
  <si>
    <t>ГУ ДО "Пермский краевой центр Муравейник"</t>
  </si>
  <si>
    <t>МАОУ "Средняя общеобразовательная школа № 63"</t>
  </si>
  <si>
    <t xml:space="preserve">МАОУ "Средняя общеобразовательная школа № 10" </t>
  </si>
  <si>
    <t>Чайковский район</t>
  </si>
  <si>
    <t>МАОУ "Средняя общеобразовательная школа № 93"</t>
  </si>
  <si>
    <t>Нижнемуллинская Средняя общеобразовательная школа, МАОУ ДО "Детско-юношеский центр "Импульс"</t>
  </si>
  <si>
    <t>МАОУ "Лицей № 4"</t>
  </si>
  <si>
    <t>МАУ ДО "Центр информационных и коммуникационных технологий"</t>
  </si>
  <si>
    <t>МАОУ "Средняя общеобразовательная школа № 127"</t>
  </si>
  <si>
    <t>МАОУ "Средняя общеобразовательная школа № 7", МАОУ ДО "Центр детского (юношеского) технического творчества "ЮТЕКС"</t>
  </si>
  <si>
    <t>МАОУ "Средняя общеобразовательная школа № 82"</t>
  </si>
  <si>
    <t>МАОУ "Средняя общеобразовательная школа № 52"</t>
  </si>
  <si>
    <t>МАОУ "Средняя общеобразовательная школа № 1"</t>
  </si>
  <si>
    <t>Менькова Ирина Анатольевна</t>
  </si>
  <si>
    <t>МАУ ДО "Детско-юношеский центр "Рифей" г. Перми</t>
  </si>
  <si>
    <t>Коробейников Савелий</t>
  </si>
  <si>
    <t xml:space="preserve">МАОУ "Средняя общеобразовательная школа № 129" </t>
  </si>
  <si>
    <t>МАОУ "Гимназия № 5"</t>
  </si>
  <si>
    <t>шифр участника</t>
  </si>
  <si>
    <t>50 б за  каждый неисправный спутник, который будет полностью доставлен на Землю</t>
  </si>
  <si>
    <t>-15 баллов за сдвинутый действующий спутник</t>
  </si>
  <si>
    <t>(Соревновательное направление «Спутник» – обучающиеся 9-12 лет, 2 попытка)</t>
  </si>
  <si>
    <t>Список участников Первенства Пермского края по робототехнике среди обучающихся по электронной регистрации</t>
  </si>
  <si>
    <t xml:space="preserve">Список участников Первенства Пермского края по робототехнике среди обучающихся </t>
  </si>
  <si>
    <t>(Соревновательное направление «Парковка» - обучающиеся 12-15 лет, 1 попытка)</t>
  </si>
  <si>
    <t>Волосников  Денис</t>
  </si>
  <si>
    <t>попытка провалена или 120???</t>
  </si>
  <si>
    <t>Творческое направление "Инженерный проект "Роботы и космос" - обучающиеся 7-11 лет</t>
  </si>
  <si>
    <t>Творческое направление "Инженерный проект "Роботы и космос" - обучающиеся 12-17 лет</t>
  </si>
  <si>
    <t>Сложность конструкции робота (max - 5 б)</t>
  </si>
  <si>
    <t>Надежность работы конструкции  (max - 5 б)</t>
  </si>
  <si>
    <t>Наличие обратной связи и уровень ее сложности (max - 5 б)</t>
  </si>
  <si>
    <t>(Творческое направление "Инженерный проект "Роботы и космос" - обучающиеся 12-17 лет)</t>
  </si>
  <si>
    <t>результатов  судьи Первенства Пермского края по робототехнике среди обучающихся</t>
  </si>
  <si>
    <t xml:space="preserve">Представление проекта, ответы на вопросы судейской коллегии (max - 5 б) </t>
  </si>
  <si>
    <t>МАОУ "Средняя общеобразовательная школа № 7"</t>
  </si>
  <si>
    <t>(Соревновательное направление «Парковка» - обучающиеся 12-15 лет, 2 попытка)</t>
  </si>
  <si>
    <t>Романов Егор</t>
  </si>
  <si>
    <t>Путилов Никита</t>
  </si>
  <si>
    <t>(Творческое направление "Инженерный проект "Роботы и космос" - обучающиеся 7-11 лет)</t>
  </si>
  <si>
    <t>Государственное учреждение дополнительного образования "Пермский краевой центр "Муравейник"</t>
  </si>
  <si>
    <t>Первенство Пермского края по робототехнике среди обучающихся</t>
  </si>
  <si>
    <t>П Р О Т О К О Л   Р Е З У Л Ь Т А Т О В</t>
  </si>
  <si>
    <t>соревновательного направления "Спутник" (группа 9-12 лет, 1 попытка)</t>
  </si>
  <si>
    <r>
      <t xml:space="preserve">МБОУ "Конзаводская средняя школа им. В.К. Блюхера" </t>
    </r>
    <r>
      <rPr>
        <sz val="12"/>
        <color rgb="FFFF0000"/>
        <rFont val="Times New Roman"/>
        <family val="1"/>
        <charset val="204"/>
      </rPr>
      <t>Пермского района</t>
    </r>
  </si>
  <si>
    <t xml:space="preserve">Шестаков Матвей
Кавардаков Владислав </t>
  </si>
  <si>
    <t>Калабин Матвей
Тиунов Дмитрий</t>
  </si>
  <si>
    <r>
      <t xml:space="preserve">МАОУ "СОШ №93" </t>
    </r>
    <r>
      <rPr>
        <sz val="12"/>
        <color rgb="FFFF0000"/>
        <rFont val="Times New Roman"/>
        <family val="1"/>
        <charset val="204"/>
      </rPr>
      <t>г.Перми</t>
    </r>
  </si>
  <si>
    <t xml:space="preserve">Разумков Ростислав 
Жилин Владимир </t>
  </si>
  <si>
    <t xml:space="preserve">Перескоков Алексей
Рычков Егор </t>
  </si>
  <si>
    <t>Полуэктов Сергей 
Назаров Никита</t>
  </si>
  <si>
    <t xml:space="preserve">Суворов Егор 
Хасанзянов Арсений </t>
  </si>
  <si>
    <r>
      <t xml:space="preserve">МАОУ "СОШ №70" </t>
    </r>
    <r>
      <rPr>
        <sz val="12"/>
        <color rgb="FFFF0000"/>
        <rFont val="Times New Roman"/>
        <family val="1"/>
        <charset val="204"/>
      </rPr>
      <t>г.Перми</t>
    </r>
  </si>
  <si>
    <t>Окулов Арсений 
Фефелов Егор</t>
  </si>
  <si>
    <r>
      <t xml:space="preserve">МАОУ "СОШ №19" </t>
    </r>
    <r>
      <rPr>
        <sz val="12"/>
        <color rgb="FFFF0000"/>
        <rFont val="Times New Roman"/>
        <family val="1"/>
        <charset val="204"/>
      </rPr>
      <t>г.Перми</t>
    </r>
  </si>
  <si>
    <r>
      <t xml:space="preserve">МАУ ДО "Полазненский ЦДОД "Школа технического резерва" </t>
    </r>
    <r>
      <rPr>
        <sz val="12"/>
        <color rgb="FFFF0000"/>
        <rFont val="Times New Roman"/>
        <family val="1"/>
        <charset val="204"/>
      </rPr>
      <t>Добрянского района</t>
    </r>
  </si>
  <si>
    <t>Большаков Лев 
Кондаков Герман</t>
  </si>
  <si>
    <t>Рашевский Кирилл 
Балаухин Макар</t>
  </si>
  <si>
    <t>Главный секретарь</t>
  </si>
  <si>
    <t>03.12.2016  г.</t>
  </si>
  <si>
    <t xml:space="preserve">Время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</si>
</sst>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F400]h:mm:ss\ AM/PM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vertical="top" wrapText="1"/>
    </xf>
    <xf numFmtId="49" fontId="10" fillId="0" borderId="16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horizontal="center" vertical="center" textRotation="90" wrapText="1" readingOrder="1"/>
    </xf>
    <xf numFmtId="49" fontId="11" fillId="0" borderId="16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textRotation="90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2" fontId="6" fillId="0" borderId="0" xfId="0" applyNumberFormat="1" applyFont="1" applyFill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49" fontId="10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1" fontId="1" fillId="0" borderId="14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textRotation="90" wrapText="1"/>
    </xf>
    <xf numFmtId="49" fontId="1" fillId="0" borderId="9" xfId="0" applyNumberFormat="1" applyFont="1" applyFill="1" applyBorder="1" applyAlignment="1">
      <alignment horizontal="center" vertical="center" textRotation="90" wrapText="1"/>
    </xf>
    <xf numFmtId="49" fontId="1" fillId="0" borderId="17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Fill="1" applyAlignment="1">
      <alignment vertical="center" wrapText="1"/>
    </xf>
    <xf numFmtId="0" fontId="11" fillId="0" borderId="24" xfId="0" applyFont="1" applyFill="1" applyBorder="1" applyAlignment="1">
      <alignment horizontal="center" vertical="center" textRotation="90" wrapText="1" readingOrder="1"/>
    </xf>
    <xf numFmtId="0" fontId="6" fillId="0" borderId="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textRotation="90" wrapText="1" readingOrder="1"/>
    </xf>
    <xf numFmtId="0" fontId="11" fillId="0" borderId="8" xfId="0" applyFont="1" applyFill="1" applyBorder="1" applyAlignment="1">
      <alignment horizontal="center" vertical="center" textRotation="90" wrapText="1" readingOrder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top" textRotation="90" wrapText="1"/>
    </xf>
    <xf numFmtId="0" fontId="6" fillId="0" borderId="29" xfId="0" applyFont="1" applyFill="1" applyBorder="1" applyAlignment="1">
      <alignment horizontal="center" vertical="top" textRotation="90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4" fontId="2" fillId="0" borderId="24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vertical="top" wrapText="1"/>
    </xf>
    <xf numFmtId="1" fontId="1" fillId="0" borderId="16" xfId="0" applyNumberFormat="1" applyFont="1" applyFill="1" applyBorder="1" applyAlignment="1">
      <alignment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3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vertical="top" wrapText="1"/>
    </xf>
    <xf numFmtId="14" fontId="9" fillId="2" borderId="1" xfId="0" applyNumberFormat="1" applyFont="1" applyFill="1" applyBorder="1" applyAlignment="1">
      <alignment vertical="top" wrapText="1"/>
    </xf>
    <xf numFmtId="1" fontId="10" fillId="2" borderId="24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textRotation="90" wrapText="1"/>
    </xf>
    <xf numFmtId="49" fontId="10" fillId="2" borderId="24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2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2" fontId="1" fillId="2" borderId="1" xfId="0" applyNumberFormat="1" applyFont="1" applyFill="1" applyBorder="1" applyAlignment="1">
      <alignment horizontal="center" vertical="center" textRotation="90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textRotation="90" wrapText="1"/>
    </xf>
    <xf numFmtId="0" fontId="1" fillId="2" borderId="48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/>
    </xf>
    <xf numFmtId="1" fontId="10" fillId="2" borderId="1" xfId="0" applyNumberFormat="1" applyFont="1" applyFill="1" applyBorder="1" applyAlignment="1">
      <alignment horizontal="center" vertical="center" textRotation="90" wrapText="1"/>
    </xf>
    <xf numFmtId="1" fontId="10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1"/>
  <sheetViews>
    <sheetView zoomScale="70" zoomScaleNormal="70" workbookViewId="0">
      <selection activeCell="A115" sqref="A115:XFD116"/>
    </sheetView>
  </sheetViews>
  <sheetFormatPr defaultRowHeight="15.75"/>
  <cols>
    <col min="1" max="1" width="4.7109375" style="37" customWidth="1"/>
    <col min="2" max="2" width="6" style="37" customWidth="1"/>
    <col min="3" max="3" width="23.85546875" style="38" customWidth="1"/>
    <col min="4" max="4" width="17.85546875" style="38" hidden="1" customWidth="1"/>
    <col min="5" max="5" width="18" style="38" customWidth="1"/>
    <col min="6" max="6" width="22.85546875" style="38" customWidth="1"/>
    <col min="7" max="7" width="19.5703125" style="38" bestFit="1" customWidth="1"/>
    <col min="8" max="8" width="12.85546875" style="37" customWidth="1"/>
    <col min="9" max="9" width="7.85546875" style="37" customWidth="1"/>
    <col min="10" max="10" width="6.28515625" style="2" hidden="1" customWidth="1"/>
    <col min="11" max="11" width="21" style="38" customWidth="1"/>
    <col min="12" max="16384" width="9.140625" style="2"/>
  </cols>
  <sheetData>
    <row r="1" spans="1:11">
      <c r="A1" s="221" t="s">
        <v>604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>
      <c r="C2" s="38" t="s">
        <v>0</v>
      </c>
      <c r="K2" s="38" t="s">
        <v>40</v>
      </c>
    </row>
    <row r="3" spans="1:11" ht="15" customHeight="1" thickBot="1"/>
    <row r="4" spans="1:11" s="121" customFormat="1" ht="63.75" customHeight="1" thickBot="1">
      <c r="A4" s="118" t="s">
        <v>30</v>
      </c>
      <c r="B4" s="119" t="s">
        <v>569</v>
      </c>
      <c r="C4" s="122" t="s">
        <v>1</v>
      </c>
      <c r="D4" s="123" t="s">
        <v>2</v>
      </c>
      <c r="E4" s="123" t="s">
        <v>3</v>
      </c>
      <c r="F4" s="123" t="s">
        <v>4</v>
      </c>
      <c r="G4" s="123" t="s">
        <v>5</v>
      </c>
      <c r="H4" s="120" t="s">
        <v>6</v>
      </c>
      <c r="I4" s="120" t="s">
        <v>7</v>
      </c>
      <c r="J4" s="120" t="s">
        <v>8</v>
      </c>
      <c r="K4" s="126" t="s">
        <v>9</v>
      </c>
    </row>
    <row r="5" spans="1:11" s="1" customFormat="1" ht="27" customHeight="1">
      <c r="A5" s="222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47.25">
      <c r="A6" s="156">
        <v>1</v>
      </c>
      <c r="B6" s="41">
        <v>1</v>
      </c>
      <c r="C6" s="33" t="s">
        <v>43</v>
      </c>
      <c r="D6" s="33"/>
      <c r="E6" s="33" t="s">
        <v>44</v>
      </c>
      <c r="F6" s="33" t="s">
        <v>45</v>
      </c>
      <c r="G6" s="33" t="s">
        <v>46</v>
      </c>
      <c r="H6" s="39">
        <v>38263</v>
      </c>
      <c r="I6" s="40" t="s">
        <v>42</v>
      </c>
      <c r="J6" s="41">
        <v>1</v>
      </c>
      <c r="K6" s="33" t="s">
        <v>47</v>
      </c>
    </row>
    <row r="7" spans="1:11" ht="47.25">
      <c r="A7" s="156">
        <v>2</v>
      </c>
      <c r="B7" s="41">
        <v>2</v>
      </c>
      <c r="C7" s="33" t="s">
        <v>48</v>
      </c>
      <c r="D7" s="33"/>
      <c r="E7" s="33" t="s">
        <v>44</v>
      </c>
      <c r="F7" s="33" t="s">
        <v>45</v>
      </c>
      <c r="G7" s="33" t="s">
        <v>46</v>
      </c>
      <c r="H7" s="39">
        <v>38088</v>
      </c>
      <c r="I7" s="40" t="s">
        <v>42</v>
      </c>
      <c r="J7" s="41">
        <v>1</v>
      </c>
      <c r="K7" s="33" t="s">
        <v>47</v>
      </c>
    </row>
    <row r="8" spans="1:11" ht="63">
      <c r="A8" s="156">
        <v>3</v>
      </c>
      <c r="B8" s="41">
        <v>3</v>
      </c>
      <c r="C8" s="33" t="s">
        <v>51</v>
      </c>
      <c r="D8" s="33"/>
      <c r="E8" s="33" t="s">
        <v>49</v>
      </c>
      <c r="F8" s="153" t="s">
        <v>570</v>
      </c>
      <c r="G8" s="33" t="s">
        <v>0</v>
      </c>
      <c r="H8" s="39">
        <v>39873</v>
      </c>
      <c r="I8" s="40" t="s">
        <v>42</v>
      </c>
      <c r="J8" s="41">
        <v>1</v>
      </c>
      <c r="K8" s="33" t="s">
        <v>50</v>
      </c>
    </row>
    <row r="9" spans="1:11" ht="63">
      <c r="A9" s="156">
        <v>4</v>
      </c>
      <c r="B9" s="41">
        <v>4</v>
      </c>
      <c r="C9" s="33" t="s">
        <v>52</v>
      </c>
      <c r="D9" s="33"/>
      <c r="E9" s="33" t="s">
        <v>49</v>
      </c>
      <c r="F9" s="153" t="s">
        <v>570</v>
      </c>
      <c r="G9" s="33" t="s">
        <v>0</v>
      </c>
      <c r="H9" s="39">
        <v>39957</v>
      </c>
      <c r="I9" s="40" t="s">
        <v>42</v>
      </c>
      <c r="J9" s="41">
        <v>1</v>
      </c>
      <c r="K9" s="33" t="s">
        <v>50</v>
      </c>
    </row>
    <row r="10" spans="1:11" ht="47.25">
      <c r="A10" s="156">
        <v>5</v>
      </c>
      <c r="B10" s="41">
        <v>5</v>
      </c>
      <c r="C10" s="33" t="s">
        <v>53</v>
      </c>
      <c r="D10" s="33"/>
      <c r="E10" s="33" t="s">
        <v>39</v>
      </c>
      <c r="F10" s="153" t="s">
        <v>11</v>
      </c>
      <c r="G10" s="33" t="s">
        <v>0</v>
      </c>
      <c r="H10" s="39">
        <v>39032</v>
      </c>
      <c r="I10" s="40" t="s">
        <v>42</v>
      </c>
      <c r="J10" s="41">
        <v>1</v>
      </c>
      <c r="K10" s="33" t="s">
        <v>54</v>
      </c>
    </row>
    <row r="11" spans="1:11" ht="31.5">
      <c r="A11" s="156">
        <v>6</v>
      </c>
      <c r="B11" s="41">
        <v>6</v>
      </c>
      <c r="C11" s="33" t="s">
        <v>70</v>
      </c>
      <c r="D11" s="33"/>
      <c r="E11" s="33" t="s">
        <v>55</v>
      </c>
      <c r="F11" s="153" t="s">
        <v>56</v>
      </c>
      <c r="G11" s="33" t="s">
        <v>46</v>
      </c>
      <c r="H11" s="39" t="s">
        <v>57</v>
      </c>
      <c r="I11" s="40" t="s">
        <v>42</v>
      </c>
      <c r="J11" s="41"/>
      <c r="K11" s="33" t="s">
        <v>59</v>
      </c>
    </row>
    <row r="12" spans="1:11" ht="31.5">
      <c r="A12" s="156">
        <v>7</v>
      </c>
      <c r="B12" s="41">
        <v>7</v>
      </c>
      <c r="C12" s="33" t="s">
        <v>71</v>
      </c>
      <c r="D12" s="33"/>
      <c r="E12" s="33" t="s">
        <v>55</v>
      </c>
      <c r="F12" s="153" t="s">
        <v>56</v>
      </c>
      <c r="G12" s="33" t="s">
        <v>46</v>
      </c>
      <c r="H12" s="39" t="s">
        <v>58</v>
      </c>
      <c r="I12" s="40" t="s">
        <v>42</v>
      </c>
      <c r="J12" s="41"/>
      <c r="K12" s="33" t="s">
        <v>59</v>
      </c>
    </row>
    <row r="13" spans="1:11" ht="47.25">
      <c r="A13" s="156">
        <v>8</v>
      </c>
      <c r="B13" s="41">
        <v>8</v>
      </c>
      <c r="C13" s="33" t="s">
        <v>72</v>
      </c>
      <c r="D13" s="33"/>
      <c r="E13" s="33" t="s">
        <v>60</v>
      </c>
      <c r="F13" s="153" t="s">
        <v>568</v>
      </c>
      <c r="G13" s="33" t="s">
        <v>0</v>
      </c>
      <c r="H13" s="41" t="s">
        <v>61</v>
      </c>
      <c r="I13" s="40" t="s">
        <v>42</v>
      </c>
      <c r="J13" s="41"/>
      <c r="K13" s="33" t="s">
        <v>63</v>
      </c>
    </row>
    <row r="14" spans="1:11" ht="47.25">
      <c r="A14" s="156">
        <v>9</v>
      </c>
      <c r="B14" s="41">
        <v>9</v>
      </c>
      <c r="C14" s="33" t="s">
        <v>73</v>
      </c>
      <c r="D14" s="33"/>
      <c r="E14" s="33" t="s">
        <v>60</v>
      </c>
      <c r="F14" s="153" t="s">
        <v>568</v>
      </c>
      <c r="G14" s="33" t="s">
        <v>0</v>
      </c>
      <c r="H14" s="39" t="s">
        <v>62</v>
      </c>
      <c r="I14" s="40" t="s">
        <v>42</v>
      </c>
      <c r="J14" s="41"/>
      <c r="K14" s="33" t="s">
        <v>63</v>
      </c>
    </row>
    <row r="15" spans="1:11" ht="47.25">
      <c r="A15" s="156">
        <v>10</v>
      </c>
      <c r="B15" s="41">
        <v>10</v>
      </c>
      <c r="C15" s="33" t="s">
        <v>74</v>
      </c>
      <c r="D15" s="33"/>
      <c r="E15" s="33" t="s">
        <v>64</v>
      </c>
      <c r="F15" s="33" t="s">
        <v>68</v>
      </c>
      <c r="G15" s="33" t="s">
        <v>0</v>
      </c>
      <c r="H15" s="39">
        <v>39593</v>
      </c>
      <c r="I15" s="40" t="s">
        <v>42</v>
      </c>
      <c r="J15" s="41"/>
      <c r="K15" s="33" t="s">
        <v>63</v>
      </c>
    </row>
    <row r="16" spans="1:11" ht="47.25">
      <c r="A16" s="156">
        <v>11</v>
      </c>
      <c r="B16" s="41">
        <v>11</v>
      </c>
      <c r="C16" s="33" t="s">
        <v>75</v>
      </c>
      <c r="D16" s="33"/>
      <c r="E16" s="33" t="s">
        <v>64</v>
      </c>
      <c r="F16" s="33" t="s">
        <v>68</v>
      </c>
      <c r="G16" s="33" t="s">
        <v>0</v>
      </c>
      <c r="H16" s="39">
        <v>39429</v>
      </c>
      <c r="I16" s="40" t="s">
        <v>42</v>
      </c>
      <c r="J16" s="41"/>
      <c r="K16" s="33" t="s">
        <v>63</v>
      </c>
    </row>
    <row r="17" spans="1:11" ht="47.25">
      <c r="A17" s="156">
        <v>12</v>
      </c>
      <c r="B17" s="41">
        <v>12</v>
      </c>
      <c r="C17" s="33" t="s">
        <v>76</v>
      </c>
      <c r="D17" s="33"/>
      <c r="E17" s="33" t="s">
        <v>65</v>
      </c>
      <c r="F17" s="33" t="s">
        <v>68</v>
      </c>
      <c r="G17" s="33" t="s">
        <v>0</v>
      </c>
      <c r="H17" s="39">
        <v>39020</v>
      </c>
      <c r="I17" s="40" t="s">
        <v>42</v>
      </c>
      <c r="J17" s="41"/>
      <c r="K17" s="33" t="s">
        <v>63</v>
      </c>
    </row>
    <row r="18" spans="1:11" ht="47.25">
      <c r="A18" s="156">
        <v>13</v>
      </c>
      <c r="B18" s="41">
        <v>13</v>
      </c>
      <c r="C18" s="33" t="s">
        <v>77</v>
      </c>
      <c r="D18" s="33"/>
      <c r="E18" s="33" t="s">
        <v>65</v>
      </c>
      <c r="F18" s="33" t="s">
        <v>68</v>
      </c>
      <c r="G18" s="33" t="s">
        <v>0</v>
      </c>
      <c r="H18" s="39">
        <v>39293</v>
      </c>
      <c r="I18" s="40" t="s">
        <v>42</v>
      </c>
      <c r="J18" s="41"/>
      <c r="K18" s="33" t="s">
        <v>63</v>
      </c>
    </row>
    <row r="19" spans="1:11" ht="47.25">
      <c r="A19" s="156">
        <v>14</v>
      </c>
      <c r="B19" s="41">
        <v>14</v>
      </c>
      <c r="C19" s="33" t="s">
        <v>78</v>
      </c>
      <c r="D19" s="33"/>
      <c r="E19" s="33" t="s">
        <v>66</v>
      </c>
      <c r="F19" s="33" t="s">
        <v>68</v>
      </c>
      <c r="G19" s="33" t="s">
        <v>0</v>
      </c>
      <c r="H19" s="39">
        <v>38649</v>
      </c>
      <c r="I19" s="40" t="s">
        <v>42</v>
      </c>
      <c r="J19" s="41"/>
      <c r="K19" s="33" t="s">
        <v>63</v>
      </c>
    </row>
    <row r="20" spans="1:11" ht="47.25">
      <c r="A20" s="156">
        <v>15</v>
      </c>
      <c r="B20" s="41">
        <v>15</v>
      </c>
      <c r="C20" s="33" t="s">
        <v>79</v>
      </c>
      <c r="D20" s="33"/>
      <c r="E20" s="33" t="s">
        <v>66</v>
      </c>
      <c r="F20" s="33" t="s">
        <v>68</v>
      </c>
      <c r="G20" s="33" t="s">
        <v>0</v>
      </c>
      <c r="H20" s="39">
        <v>38908</v>
      </c>
      <c r="I20" s="40" t="s">
        <v>42</v>
      </c>
      <c r="J20" s="41"/>
      <c r="K20" s="33" t="s">
        <v>63</v>
      </c>
    </row>
    <row r="21" spans="1:11" ht="47.25">
      <c r="A21" s="156">
        <v>16</v>
      </c>
      <c r="B21" s="41">
        <v>16</v>
      </c>
      <c r="C21" s="33" t="s">
        <v>80</v>
      </c>
      <c r="D21" s="33"/>
      <c r="E21" s="33" t="s">
        <v>44</v>
      </c>
      <c r="F21" s="33" t="s">
        <v>68</v>
      </c>
      <c r="G21" s="33" t="s">
        <v>0</v>
      </c>
      <c r="H21" s="39">
        <v>38500</v>
      </c>
      <c r="I21" s="40" t="s">
        <v>42</v>
      </c>
      <c r="J21" s="41"/>
      <c r="K21" s="33" t="s">
        <v>63</v>
      </c>
    </row>
    <row r="22" spans="1:11" ht="47.25">
      <c r="A22" s="156">
        <v>17</v>
      </c>
      <c r="B22" s="41">
        <v>17</v>
      </c>
      <c r="C22" s="33" t="s">
        <v>81</v>
      </c>
      <c r="D22" s="33"/>
      <c r="E22" s="33" t="s">
        <v>44</v>
      </c>
      <c r="F22" s="33" t="s">
        <v>68</v>
      </c>
      <c r="G22" s="33" t="s">
        <v>0</v>
      </c>
      <c r="H22" s="39">
        <v>39324</v>
      </c>
      <c r="I22" s="40" t="s">
        <v>42</v>
      </c>
      <c r="J22" s="41"/>
      <c r="K22" s="33" t="s">
        <v>63</v>
      </c>
    </row>
    <row r="23" spans="1:11" ht="63">
      <c r="A23" s="156">
        <v>18</v>
      </c>
      <c r="B23" s="41">
        <v>18</v>
      </c>
      <c r="C23" s="33" t="s">
        <v>82</v>
      </c>
      <c r="D23" s="33"/>
      <c r="E23" s="33" t="s">
        <v>67</v>
      </c>
      <c r="F23" s="33" t="s">
        <v>69</v>
      </c>
      <c r="G23" s="33" t="s">
        <v>0</v>
      </c>
      <c r="H23" s="39">
        <v>38077</v>
      </c>
      <c r="I23" s="40" t="s">
        <v>42</v>
      </c>
      <c r="J23" s="41"/>
      <c r="K23" s="33" t="s">
        <v>63</v>
      </c>
    </row>
    <row r="24" spans="1:11" ht="63">
      <c r="A24" s="156">
        <v>19</v>
      </c>
      <c r="B24" s="41">
        <v>19</v>
      </c>
      <c r="C24" s="33" t="s">
        <v>83</v>
      </c>
      <c r="D24" s="33"/>
      <c r="E24" s="33" t="s">
        <v>67</v>
      </c>
      <c r="F24" s="33" t="s">
        <v>69</v>
      </c>
      <c r="G24" s="33" t="s">
        <v>0</v>
      </c>
      <c r="H24" s="39">
        <v>38658</v>
      </c>
      <c r="I24" s="40" t="s">
        <v>42</v>
      </c>
      <c r="J24" s="41"/>
      <c r="K24" s="33" t="s">
        <v>63</v>
      </c>
    </row>
    <row r="25" spans="1:11" ht="47.25">
      <c r="A25" s="156">
        <v>20</v>
      </c>
      <c r="B25" s="41">
        <v>20</v>
      </c>
      <c r="C25" s="33" t="s">
        <v>86</v>
      </c>
      <c r="D25" s="33"/>
      <c r="E25" s="33" t="s">
        <v>84</v>
      </c>
      <c r="F25" s="153" t="s">
        <v>572</v>
      </c>
      <c r="G25" s="33" t="s">
        <v>0</v>
      </c>
      <c r="H25" s="39">
        <v>38506</v>
      </c>
      <c r="I25" s="40" t="s">
        <v>42</v>
      </c>
      <c r="J25" s="41"/>
      <c r="K25" s="33" t="s">
        <v>85</v>
      </c>
    </row>
    <row r="26" spans="1:11" ht="47.25">
      <c r="A26" s="156">
        <v>21</v>
      </c>
      <c r="B26" s="41">
        <v>21</v>
      </c>
      <c r="C26" s="33" t="s">
        <v>87</v>
      </c>
      <c r="D26" s="33"/>
      <c r="E26" s="33" t="s">
        <v>84</v>
      </c>
      <c r="F26" s="153" t="s">
        <v>572</v>
      </c>
      <c r="G26" s="33" t="s">
        <v>0</v>
      </c>
      <c r="H26" s="39">
        <v>38346</v>
      </c>
      <c r="I26" s="40" t="s">
        <v>42</v>
      </c>
      <c r="J26" s="41"/>
      <c r="K26" s="33" t="s">
        <v>85</v>
      </c>
    </row>
    <row r="27" spans="1:11" ht="47.25">
      <c r="A27" s="156">
        <v>22</v>
      </c>
      <c r="B27" s="41">
        <v>22</v>
      </c>
      <c r="C27" s="33" t="s">
        <v>93</v>
      </c>
      <c r="D27" s="33"/>
      <c r="E27" s="33" t="s">
        <v>88</v>
      </c>
      <c r="F27" s="153" t="s">
        <v>571</v>
      </c>
      <c r="G27" s="33" t="s">
        <v>0</v>
      </c>
      <c r="H27" s="39">
        <v>39065</v>
      </c>
      <c r="I27" s="40" t="s">
        <v>42</v>
      </c>
      <c r="J27" s="41"/>
      <c r="K27" s="33" t="s">
        <v>89</v>
      </c>
    </row>
    <row r="28" spans="1:11" ht="110.25">
      <c r="A28" s="156">
        <v>23</v>
      </c>
      <c r="B28" s="41">
        <v>23</v>
      </c>
      <c r="C28" s="33" t="s">
        <v>92</v>
      </c>
      <c r="D28" s="33"/>
      <c r="E28" s="33" t="s">
        <v>90</v>
      </c>
      <c r="F28" s="153" t="s">
        <v>573</v>
      </c>
      <c r="G28" s="33" t="s">
        <v>0</v>
      </c>
      <c r="H28" s="39">
        <v>36932</v>
      </c>
      <c r="I28" s="40" t="s">
        <v>42</v>
      </c>
      <c r="J28" s="41"/>
      <c r="K28" s="33" t="s">
        <v>91</v>
      </c>
    </row>
    <row r="29" spans="1:11" ht="110.25">
      <c r="A29" s="156">
        <v>24</v>
      </c>
      <c r="B29" s="41">
        <v>24</v>
      </c>
      <c r="C29" s="33" t="s">
        <v>94</v>
      </c>
      <c r="D29" s="33"/>
      <c r="E29" s="33" t="s">
        <v>90</v>
      </c>
      <c r="F29" s="153" t="s">
        <v>573</v>
      </c>
      <c r="G29" s="33" t="s">
        <v>0</v>
      </c>
      <c r="H29" s="39">
        <v>37168</v>
      </c>
      <c r="I29" s="40" t="s">
        <v>42</v>
      </c>
      <c r="J29" s="41"/>
      <c r="K29" s="33" t="s">
        <v>91</v>
      </c>
    </row>
    <row r="30" spans="1:11" ht="94.5">
      <c r="A30" s="156">
        <v>25</v>
      </c>
      <c r="B30" s="41">
        <v>25</v>
      </c>
      <c r="C30" s="33" t="s">
        <v>101</v>
      </c>
      <c r="D30" s="33"/>
      <c r="E30" s="33" t="s">
        <v>97</v>
      </c>
      <c r="F30" s="153" t="s">
        <v>574</v>
      </c>
      <c r="G30" s="33" t="s">
        <v>96</v>
      </c>
      <c r="H30" s="39">
        <v>38821</v>
      </c>
      <c r="I30" s="40" t="s">
        <v>42</v>
      </c>
      <c r="J30" s="41"/>
      <c r="K30" s="33" t="s">
        <v>95</v>
      </c>
    </row>
    <row r="31" spans="1:11" ht="94.5">
      <c r="A31" s="156">
        <v>26</v>
      </c>
      <c r="B31" s="41">
        <v>26</v>
      </c>
      <c r="C31" s="33" t="s">
        <v>102</v>
      </c>
      <c r="D31" s="33"/>
      <c r="E31" s="33" t="s">
        <v>97</v>
      </c>
      <c r="F31" s="153" t="s">
        <v>574</v>
      </c>
      <c r="G31" s="33" t="s">
        <v>96</v>
      </c>
      <c r="H31" s="39">
        <v>38679</v>
      </c>
      <c r="I31" s="40" t="s">
        <v>42</v>
      </c>
      <c r="J31" s="41"/>
      <c r="K31" s="33" t="s">
        <v>95</v>
      </c>
    </row>
    <row r="32" spans="1:11" ht="94.5">
      <c r="A32" s="156">
        <v>27</v>
      </c>
      <c r="B32" s="41">
        <v>27</v>
      </c>
      <c r="C32" s="33" t="s">
        <v>105</v>
      </c>
      <c r="D32" s="33"/>
      <c r="E32" s="33" t="s">
        <v>98</v>
      </c>
      <c r="F32" s="153" t="s">
        <v>574</v>
      </c>
      <c r="G32" s="33" t="s">
        <v>96</v>
      </c>
      <c r="H32" s="39" t="s">
        <v>103</v>
      </c>
      <c r="I32" s="40" t="s">
        <v>42</v>
      </c>
      <c r="J32" s="41"/>
      <c r="K32" s="33" t="s">
        <v>95</v>
      </c>
    </row>
    <row r="33" spans="1:11" ht="94.5">
      <c r="A33" s="156">
        <v>28</v>
      </c>
      <c r="B33" s="41">
        <v>28</v>
      </c>
      <c r="C33" s="33" t="s">
        <v>106</v>
      </c>
      <c r="D33" s="33"/>
      <c r="E33" s="33" t="s">
        <v>99</v>
      </c>
      <c r="F33" s="153" t="s">
        <v>574</v>
      </c>
      <c r="G33" s="33" t="s">
        <v>96</v>
      </c>
      <c r="H33" s="39" t="s">
        <v>104</v>
      </c>
      <c r="I33" s="40" t="s">
        <v>42</v>
      </c>
      <c r="J33" s="41"/>
      <c r="K33" s="33" t="s">
        <v>95</v>
      </c>
    </row>
    <row r="34" spans="1:11" ht="94.5">
      <c r="A34" s="161">
        <v>29</v>
      </c>
      <c r="B34" s="42">
        <v>29</v>
      </c>
      <c r="C34" s="125" t="s">
        <v>107</v>
      </c>
      <c r="D34" s="125"/>
      <c r="E34" s="125" t="s">
        <v>100</v>
      </c>
      <c r="F34" s="157" t="s">
        <v>574</v>
      </c>
      <c r="G34" s="125" t="s">
        <v>96</v>
      </c>
      <c r="H34" s="127">
        <v>38420</v>
      </c>
      <c r="I34" s="43" t="s">
        <v>42</v>
      </c>
      <c r="J34" s="42"/>
      <c r="K34" s="125" t="s">
        <v>95</v>
      </c>
    </row>
    <row r="35" spans="1:11" s="36" customFormat="1" ht="94.5">
      <c r="A35" s="156">
        <v>30</v>
      </c>
      <c r="B35" s="41">
        <v>30</v>
      </c>
      <c r="C35" s="33" t="s">
        <v>108</v>
      </c>
      <c r="D35" s="33"/>
      <c r="E35" s="33" t="s">
        <v>100</v>
      </c>
      <c r="F35" s="153" t="s">
        <v>574</v>
      </c>
      <c r="G35" s="33" t="s">
        <v>96</v>
      </c>
      <c r="H35" s="39">
        <v>38997</v>
      </c>
      <c r="I35" s="40" t="s">
        <v>42</v>
      </c>
      <c r="J35" s="41"/>
      <c r="K35" s="33" t="s">
        <v>95</v>
      </c>
    </row>
    <row r="36" spans="1:11" s="1" customFormat="1" ht="27" customHeight="1">
      <c r="A36" s="225" t="s">
        <v>109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7"/>
    </row>
    <row r="37" spans="1:11" ht="94.5">
      <c r="A37" s="156">
        <v>31</v>
      </c>
      <c r="B37" s="41">
        <v>1</v>
      </c>
      <c r="C37" s="33" t="s">
        <v>111</v>
      </c>
      <c r="D37" s="33"/>
      <c r="E37" s="33" t="s">
        <v>118</v>
      </c>
      <c r="F37" s="153" t="s">
        <v>575</v>
      </c>
      <c r="G37" s="33" t="s">
        <v>0</v>
      </c>
      <c r="H37" s="39">
        <v>37644</v>
      </c>
      <c r="I37" s="40" t="s">
        <v>110</v>
      </c>
      <c r="J37" s="41">
        <v>3</v>
      </c>
      <c r="K37" s="33" t="s">
        <v>194</v>
      </c>
    </row>
    <row r="38" spans="1:11" ht="94.5">
      <c r="A38" s="156">
        <v>32</v>
      </c>
      <c r="B38" s="41">
        <v>2</v>
      </c>
      <c r="C38" s="33" t="s">
        <v>226</v>
      </c>
      <c r="D38" s="33"/>
      <c r="E38" s="33" t="s">
        <v>118</v>
      </c>
      <c r="F38" s="153" t="s">
        <v>575</v>
      </c>
      <c r="G38" s="33" t="s">
        <v>0</v>
      </c>
      <c r="H38" s="39">
        <v>37835</v>
      </c>
      <c r="I38" s="40" t="s">
        <v>110</v>
      </c>
      <c r="J38" s="41"/>
      <c r="K38" s="33" t="s">
        <v>194</v>
      </c>
    </row>
    <row r="39" spans="1:11" ht="47.25">
      <c r="A39" s="156">
        <v>33</v>
      </c>
      <c r="B39" s="41">
        <v>3</v>
      </c>
      <c r="C39" s="33" t="s">
        <v>213</v>
      </c>
      <c r="D39" s="33"/>
      <c r="E39" s="33" t="s">
        <v>119</v>
      </c>
      <c r="F39" s="153" t="s">
        <v>156</v>
      </c>
      <c r="G39" s="33" t="s">
        <v>46</v>
      </c>
      <c r="H39" s="39" t="s">
        <v>159</v>
      </c>
      <c r="I39" s="40" t="s">
        <v>110</v>
      </c>
      <c r="J39" s="41">
        <v>2</v>
      </c>
      <c r="K39" s="33" t="s">
        <v>47</v>
      </c>
    </row>
    <row r="40" spans="1:11" ht="47.25">
      <c r="A40" s="156">
        <v>34</v>
      </c>
      <c r="B40" s="41">
        <v>4</v>
      </c>
      <c r="C40" s="33" t="s">
        <v>260</v>
      </c>
      <c r="D40" s="33" t="s">
        <v>16</v>
      </c>
      <c r="E40" s="33" t="s">
        <v>119</v>
      </c>
      <c r="F40" s="153" t="s">
        <v>156</v>
      </c>
      <c r="G40" s="33" t="s">
        <v>46</v>
      </c>
      <c r="H40" s="39" t="s">
        <v>231</v>
      </c>
      <c r="I40" s="40" t="s">
        <v>110</v>
      </c>
      <c r="J40" s="41"/>
      <c r="K40" s="33" t="s">
        <v>47</v>
      </c>
    </row>
    <row r="41" spans="1:11" ht="63">
      <c r="A41" s="156">
        <v>35</v>
      </c>
      <c r="B41" s="41">
        <v>5</v>
      </c>
      <c r="C41" s="33" t="s">
        <v>214</v>
      </c>
      <c r="D41" s="33"/>
      <c r="E41" s="33" t="s">
        <v>520</v>
      </c>
      <c r="F41" s="153" t="s">
        <v>576</v>
      </c>
      <c r="G41" s="33" t="s">
        <v>46</v>
      </c>
      <c r="H41" s="39" t="s">
        <v>160</v>
      </c>
      <c r="I41" s="40" t="s">
        <v>110</v>
      </c>
      <c r="J41" s="41">
        <v>3</v>
      </c>
      <c r="K41" s="33" t="s">
        <v>195</v>
      </c>
    </row>
    <row r="42" spans="1:11" ht="63">
      <c r="A42" s="156">
        <v>36</v>
      </c>
      <c r="B42" s="41">
        <v>6</v>
      </c>
      <c r="C42" s="33" t="s">
        <v>261</v>
      </c>
      <c r="D42" s="33" t="s">
        <v>10</v>
      </c>
      <c r="E42" s="33" t="s">
        <v>520</v>
      </c>
      <c r="F42" s="153" t="s">
        <v>576</v>
      </c>
      <c r="G42" s="33" t="s">
        <v>46</v>
      </c>
      <c r="H42" s="39" t="s">
        <v>232</v>
      </c>
      <c r="I42" s="40" t="s">
        <v>110</v>
      </c>
      <c r="J42" s="41"/>
      <c r="K42" s="33" t="s">
        <v>195</v>
      </c>
    </row>
    <row r="43" spans="1:11" ht="47.25">
      <c r="A43" s="156">
        <v>37</v>
      </c>
      <c r="B43" s="41">
        <v>7</v>
      </c>
      <c r="C43" s="33" t="s">
        <v>112</v>
      </c>
      <c r="D43" s="33"/>
      <c r="E43" s="33" t="s">
        <v>120</v>
      </c>
      <c r="F43" s="153" t="s">
        <v>577</v>
      </c>
      <c r="G43" s="33" t="s">
        <v>0</v>
      </c>
      <c r="H43" s="39" t="s">
        <v>161</v>
      </c>
      <c r="I43" s="40" t="s">
        <v>110</v>
      </c>
      <c r="J43" s="41">
        <v>3</v>
      </c>
      <c r="K43" s="33" t="s">
        <v>196</v>
      </c>
    </row>
    <row r="44" spans="1:11" ht="47.25">
      <c r="A44" s="156">
        <v>38</v>
      </c>
      <c r="B44" s="41">
        <v>8</v>
      </c>
      <c r="C44" s="33" t="s">
        <v>215</v>
      </c>
      <c r="D44" s="33"/>
      <c r="E44" s="33" t="s">
        <v>120</v>
      </c>
      <c r="F44" s="153" t="s">
        <v>577</v>
      </c>
      <c r="G44" s="33" t="s">
        <v>0</v>
      </c>
      <c r="H44" s="39">
        <v>37959</v>
      </c>
      <c r="I44" s="40" t="s">
        <v>110</v>
      </c>
      <c r="J44" s="41"/>
      <c r="K44" s="33" t="s">
        <v>196</v>
      </c>
    </row>
    <row r="45" spans="1:11" ht="47.25">
      <c r="A45" s="156">
        <v>39</v>
      </c>
      <c r="B45" s="41">
        <v>9</v>
      </c>
      <c r="C45" s="33" t="s">
        <v>216</v>
      </c>
      <c r="D45" s="33"/>
      <c r="E45" s="33">
        <v>14</v>
      </c>
      <c r="F45" s="153" t="s">
        <v>578</v>
      </c>
      <c r="G45" s="33" t="s">
        <v>0</v>
      </c>
      <c r="H45" s="39">
        <v>37360</v>
      </c>
      <c r="I45" s="40" t="s">
        <v>110</v>
      </c>
      <c r="J45" s="41">
        <v>3</v>
      </c>
      <c r="K45" s="33" t="s">
        <v>197</v>
      </c>
    </row>
    <row r="46" spans="1:11" ht="47.25">
      <c r="A46" s="156">
        <v>40</v>
      </c>
      <c r="B46" s="41">
        <v>10</v>
      </c>
      <c r="C46" s="33" t="s">
        <v>217</v>
      </c>
      <c r="D46" s="33"/>
      <c r="E46" s="33" t="s">
        <v>121</v>
      </c>
      <c r="F46" s="153" t="s">
        <v>578</v>
      </c>
      <c r="G46" s="33" t="s">
        <v>0</v>
      </c>
      <c r="H46" s="39" t="s">
        <v>162</v>
      </c>
      <c r="I46" s="40" t="s">
        <v>110</v>
      </c>
      <c r="J46" s="41">
        <v>3</v>
      </c>
      <c r="K46" s="33" t="s">
        <v>197</v>
      </c>
    </row>
    <row r="47" spans="1:11" ht="47.25">
      <c r="A47" s="156">
        <v>41</v>
      </c>
      <c r="B47" s="41">
        <v>11</v>
      </c>
      <c r="C47" s="33" t="s">
        <v>262</v>
      </c>
      <c r="D47" s="33" t="s">
        <v>263</v>
      </c>
      <c r="E47" s="33" t="s">
        <v>122</v>
      </c>
      <c r="F47" s="153" t="s">
        <v>578</v>
      </c>
      <c r="G47" s="33" t="s">
        <v>0</v>
      </c>
      <c r="H47" s="39" t="s">
        <v>163</v>
      </c>
      <c r="I47" s="40" t="s">
        <v>110</v>
      </c>
      <c r="J47" s="41">
        <v>2</v>
      </c>
      <c r="K47" s="33" t="s">
        <v>197</v>
      </c>
    </row>
    <row r="48" spans="1:11" ht="47.25">
      <c r="A48" s="156">
        <v>42</v>
      </c>
      <c r="B48" s="41">
        <v>12</v>
      </c>
      <c r="C48" s="33" t="s">
        <v>264</v>
      </c>
      <c r="D48" s="33" t="s">
        <v>12</v>
      </c>
      <c r="E48" s="33" t="s">
        <v>122</v>
      </c>
      <c r="F48" s="153" t="s">
        <v>578</v>
      </c>
      <c r="G48" s="33" t="s">
        <v>0</v>
      </c>
      <c r="H48" s="39" t="s">
        <v>233</v>
      </c>
      <c r="I48" s="40" t="s">
        <v>110</v>
      </c>
      <c r="J48" s="41"/>
      <c r="K48" s="33" t="s">
        <v>197</v>
      </c>
    </row>
    <row r="49" spans="1:11" ht="47.25">
      <c r="A49" s="156">
        <v>43</v>
      </c>
      <c r="B49" s="41">
        <v>13</v>
      </c>
      <c r="C49" s="33" t="s">
        <v>113</v>
      </c>
      <c r="D49" s="33"/>
      <c r="E49" s="33" t="s">
        <v>123</v>
      </c>
      <c r="F49" s="153" t="s">
        <v>578</v>
      </c>
      <c r="G49" s="33" t="s">
        <v>0</v>
      </c>
      <c r="H49" s="39" t="s">
        <v>164</v>
      </c>
      <c r="I49" s="40" t="s">
        <v>110</v>
      </c>
      <c r="J49" s="41">
        <v>1</v>
      </c>
      <c r="K49" s="33" t="s">
        <v>197</v>
      </c>
    </row>
    <row r="50" spans="1:11" ht="47.25">
      <c r="A50" s="156">
        <v>44</v>
      </c>
      <c r="B50" s="41">
        <v>14</v>
      </c>
      <c r="C50" s="33" t="s">
        <v>265</v>
      </c>
      <c r="D50" s="33" t="s">
        <v>266</v>
      </c>
      <c r="E50" s="33" t="s">
        <v>123</v>
      </c>
      <c r="F50" s="153" t="s">
        <v>578</v>
      </c>
      <c r="G50" s="33" t="s">
        <v>0</v>
      </c>
      <c r="H50" s="39" t="s">
        <v>234</v>
      </c>
      <c r="I50" s="40" t="s">
        <v>110</v>
      </c>
      <c r="J50" s="41"/>
      <c r="K50" s="33" t="s">
        <v>197</v>
      </c>
    </row>
    <row r="51" spans="1:11" ht="55.5" customHeight="1">
      <c r="A51" s="156">
        <v>45</v>
      </c>
      <c r="B51" s="41">
        <v>15</v>
      </c>
      <c r="C51" s="33" t="s">
        <v>267</v>
      </c>
      <c r="D51" s="33" t="s">
        <v>268</v>
      </c>
      <c r="E51" s="33" t="s">
        <v>124</v>
      </c>
      <c r="F51" s="33" t="s">
        <v>157</v>
      </c>
      <c r="G51" s="33" t="s">
        <v>46</v>
      </c>
      <c r="H51" s="39" t="s">
        <v>165</v>
      </c>
      <c r="I51" s="40" t="s">
        <v>110</v>
      </c>
      <c r="J51" s="41">
        <v>1</v>
      </c>
      <c r="K51" s="33" t="s">
        <v>198</v>
      </c>
    </row>
    <row r="52" spans="1:11" ht="55.5" customHeight="1">
      <c r="A52" s="156">
        <v>46</v>
      </c>
      <c r="B52" s="41">
        <v>16</v>
      </c>
      <c r="C52" s="33" t="s">
        <v>269</v>
      </c>
      <c r="D52" s="33" t="s">
        <v>270</v>
      </c>
      <c r="E52" s="33" t="s">
        <v>125</v>
      </c>
      <c r="F52" s="33" t="s">
        <v>157</v>
      </c>
      <c r="G52" s="33" t="s">
        <v>46</v>
      </c>
      <c r="H52" s="39" t="s">
        <v>166</v>
      </c>
      <c r="I52" s="40" t="s">
        <v>110</v>
      </c>
      <c r="J52" s="41">
        <v>3</v>
      </c>
      <c r="K52" s="33" t="s">
        <v>198</v>
      </c>
    </row>
    <row r="53" spans="1:11" ht="55.5" customHeight="1">
      <c r="A53" s="156">
        <v>47</v>
      </c>
      <c r="B53" s="41">
        <v>17</v>
      </c>
      <c r="C53" s="33" t="s">
        <v>271</v>
      </c>
      <c r="D53" s="33" t="s">
        <v>272</v>
      </c>
      <c r="E53" s="33" t="s">
        <v>125</v>
      </c>
      <c r="F53" s="33" t="s">
        <v>157</v>
      </c>
      <c r="G53" s="33" t="s">
        <v>46</v>
      </c>
      <c r="H53" s="39" t="s">
        <v>235</v>
      </c>
      <c r="I53" s="40" t="s">
        <v>110</v>
      </c>
      <c r="J53" s="41"/>
      <c r="K53" s="33" t="s">
        <v>198</v>
      </c>
    </row>
    <row r="54" spans="1:11" ht="55.5" customHeight="1">
      <c r="A54" s="156">
        <v>48</v>
      </c>
      <c r="B54" s="41">
        <v>18</v>
      </c>
      <c r="C54" s="33" t="s">
        <v>273</v>
      </c>
      <c r="D54" s="33" t="s">
        <v>13</v>
      </c>
      <c r="E54" s="33" t="s">
        <v>126</v>
      </c>
      <c r="F54" s="153" t="s">
        <v>579</v>
      </c>
      <c r="G54" s="153" t="s">
        <v>580</v>
      </c>
      <c r="H54" s="39" t="s">
        <v>167</v>
      </c>
      <c r="I54" s="40" t="s">
        <v>110</v>
      </c>
      <c r="J54" s="41">
        <v>4</v>
      </c>
      <c r="K54" s="33" t="s">
        <v>199</v>
      </c>
    </row>
    <row r="55" spans="1:11" ht="55.5" customHeight="1">
      <c r="A55" s="156">
        <v>49</v>
      </c>
      <c r="B55" s="41">
        <v>19</v>
      </c>
      <c r="C55" s="33" t="s">
        <v>274</v>
      </c>
      <c r="D55" s="33" t="s">
        <v>16</v>
      </c>
      <c r="E55" s="33" t="s">
        <v>126</v>
      </c>
      <c r="F55" s="153" t="s">
        <v>579</v>
      </c>
      <c r="G55" s="153" t="s">
        <v>580</v>
      </c>
      <c r="H55" s="39" t="s">
        <v>236</v>
      </c>
      <c r="I55" s="40" t="s">
        <v>110</v>
      </c>
      <c r="J55" s="41"/>
      <c r="K55" s="33" t="s">
        <v>199</v>
      </c>
    </row>
    <row r="56" spans="1:11" ht="55.5" customHeight="1">
      <c r="A56" s="156">
        <v>50</v>
      </c>
      <c r="B56" s="41">
        <v>20</v>
      </c>
      <c r="C56" s="33" t="s">
        <v>275</v>
      </c>
      <c r="D56" s="33" t="s">
        <v>276</v>
      </c>
      <c r="E56" s="33" t="s">
        <v>127</v>
      </c>
      <c r="F56" s="153" t="s">
        <v>579</v>
      </c>
      <c r="G56" s="153" t="s">
        <v>580</v>
      </c>
      <c r="H56" s="39" t="s">
        <v>168</v>
      </c>
      <c r="I56" s="40" t="s">
        <v>110</v>
      </c>
      <c r="J56" s="41"/>
      <c r="K56" s="33" t="s">
        <v>199</v>
      </c>
    </row>
    <row r="57" spans="1:11" ht="55.5" customHeight="1">
      <c r="A57" s="156">
        <v>51</v>
      </c>
      <c r="B57" s="41">
        <v>21</v>
      </c>
      <c r="C57" s="33" t="s">
        <v>277</v>
      </c>
      <c r="D57" s="33" t="s">
        <v>278</v>
      </c>
      <c r="E57" s="33" t="s">
        <v>127</v>
      </c>
      <c r="F57" s="153" t="s">
        <v>579</v>
      </c>
      <c r="G57" s="153" t="s">
        <v>580</v>
      </c>
      <c r="H57" s="39" t="s">
        <v>237</v>
      </c>
      <c r="I57" s="40" t="s">
        <v>110</v>
      </c>
      <c r="J57" s="41"/>
      <c r="K57" s="33" t="s">
        <v>199</v>
      </c>
    </row>
    <row r="58" spans="1:11" ht="55.5" customHeight="1">
      <c r="A58" s="156">
        <v>52</v>
      </c>
      <c r="B58" s="41">
        <v>22</v>
      </c>
      <c r="C58" s="33" t="s">
        <v>279</v>
      </c>
      <c r="D58" s="33" t="s">
        <v>280</v>
      </c>
      <c r="E58" s="33" t="s">
        <v>128</v>
      </c>
      <c r="F58" s="33" t="s">
        <v>581</v>
      </c>
      <c r="G58" s="33" t="s">
        <v>0</v>
      </c>
      <c r="H58" s="39" t="s">
        <v>169</v>
      </c>
      <c r="I58" s="40" t="s">
        <v>110</v>
      </c>
      <c r="J58" s="41"/>
      <c r="K58" s="33" t="s">
        <v>50</v>
      </c>
    </row>
    <row r="59" spans="1:11" ht="55.5" customHeight="1">
      <c r="A59" s="156">
        <v>53</v>
      </c>
      <c r="B59" s="41">
        <v>23</v>
      </c>
      <c r="C59" s="33" t="s">
        <v>281</v>
      </c>
      <c r="D59" s="33" t="s">
        <v>282</v>
      </c>
      <c r="E59" s="33" t="s">
        <v>128</v>
      </c>
      <c r="F59" s="33" t="s">
        <v>581</v>
      </c>
      <c r="G59" s="33" t="s">
        <v>0</v>
      </c>
      <c r="H59" s="39" t="s">
        <v>238</v>
      </c>
      <c r="I59" s="40" t="s">
        <v>110</v>
      </c>
      <c r="J59" s="41"/>
      <c r="K59" s="33" t="s">
        <v>50</v>
      </c>
    </row>
    <row r="60" spans="1:11" ht="55.5" customHeight="1">
      <c r="A60" s="156">
        <v>54</v>
      </c>
      <c r="B60" s="41">
        <v>24</v>
      </c>
      <c r="C60" s="33" t="s">
        <v>283</v>
      </c>
      <c r="D60" s="33" t="s">
        <v>284</v>
      </c>
      <c r="E60" s="33" t="s">
        <v>129</v>
      </c>
      <c r="F60" s="153" t="s">
        <v>582</v>
      </c>
      <c r="G60" s="153" t="s">
        <v>0</v>
      </c>
      <c r="H60" s="39" t="s">
        <v>170</v>
      </c>
      <c r="I60" s="40" t="s">
        <v>110</v>
      </c>
      <c r="J60" s="41"/>
      <c r="K60" s="33" t="s">
        <v>54</v>
      </c>
    </row>
    <row r="61" spans="1:11" ht="47.25">
      <c r="A61" s="156">
        <v>55</v>
      </c>
      <c r="B61" s="41">
        <v>25</v>
      </c>
      <c r="C61" s="33" t="s">
        <v>285</v>
      </c>
      <c r="D61" s="33" t="s">
        <v>282</v>
      </c>
      <c r="E61" s="33" t="s">
        <v>129</v>
      </c>
      <c r="F61" s="153" t="s">
        <v>582</v>
      </c>
      <c r="G61" s="153" t="s">
        <v>0</v>
      </c>
      <c r="H61" s="39" t="s">
        <v>239</v>
      </c>
      <c r="I61" s="40" t="s">
        <v>110</v>
      </c>
      <c r="J61" s="41"/>
      <c r="K61" s="33" t="s">
        <v>54</v>
      </c>
    </row>
    <row r="62" spans="1:11" ht="47.25">
      <c r="A62" s="156">
        <v>56</v>
      </c>
      <c r="B62" s="41">
        <v>26</v>
      </c>
      <c r="C62" s="33" t="s">
        <v>286</v>
      </c>
      <c r="D62" s="33" t="s">
        <v>17</v>
      </c>
      <c r="E62" s="33" t="s">
        <v>130</v>
      </c>
      <c r="F62" s="153" t="s">
        <v>582</v>
      </c>
      <c r="G62" s="153" t="s">
        <v>0</v>
      </c>
      <c r="H62" s="39" t="s">
        <v>171</v>
      </c>
      <c r="I62" s="40" t="s">
        <v>110</v>
      </c>
      <c r="J62" s="41"/>
      <c r="K62" s="33" t="s">
        <v>54</v>
      </c>
    </row>
    <row r="63" spans="1:11" ht="47.25">
      <c r="A63" s="156">
        <v>57</v>
      </c>
      <c r="B63" s="41">
        <v>27</v>
      </c>
      <c r="C63" s="33" t="s">
        <v>287</v>
      </c>
      <c r="D63" s="33" t="s">
        <v>276</v>
      </c>
      <c r="E63" s="33" t="s">
        <v>130</v>
      </c>
      <c r="F63" s="153" t="s">
        <v>582</v>
      </c>
      <c r="G63" s="153" t="s">
        <v>0</v>
      </c>
      <c r="H63" s="39" t="s">
        <v>240</v>
      </c>
      <c r="I63" s="40" t="s">
        <v>110</v>
      </c>
      <c r="J63" s="41"/>
      <c r="K63" s="33" t="s">
        <v>54</v>
      </c>
    </row>
    <row r="64" spans="1:11" ht="47.25">
      <c r="A64" s="156">
        <v>58</v>
      </c>
      <c r="B64" s="41">
        <v>28</v>
      </c>
      <c r="C64" s="33" t="s">
        <v>288</v>
      </c>
      <c r="D64" s="33" t="s">
        <v>16</v>
      </c>
      <c r="E64" s="33" t="s">
        <v>131</v>
      </c>
      <c r="F64" s="153" t="s">
        <v>582</v>
      </c>
      <c r="G64" s="153" t="s">
        <v>0</v>
      </c>
      <c r="H64" s="39" t="s">
        <v>172</v>
      </c>
      <c r="I64" s="40" t="s">
        <v>110</v>
      </c>
      <c r="J64" s="41"/>
      <c r="K64" s="33" t="s">
        <v>54</v>
      </c>
    </row>
    <row r="65" spans="1:11" ht="47.25">
      <c r="A65" s="156">
        <v>59</v>
      </c>
      <c r="B65" s="41">
        <v>29</v>
      </c>
      <c r="C65" s="33" t="s">
        <v>289</v>
      </c>
      <c r="D65" s="33" t="s">
        <v>18</v>
      </c>
      <c r="E65" s="33" t="s">
        <v>131</v>
      </c>
      <c r="F65" s="153" t="s">
        <v>582</v>
      </c>
      <c r="G65" s="153" t="s">
        <v>0</v>
      </c>
      <c r="H65" s="39" t="s">
        <v>241</v>
      </c>
      <c r="I65" s="40" t="s">
        <v>110</v>
      </c>
      <c r="J65" s="41"/>
      <c r="K65" s="33" t="s">
        <v>54</v>
      </c>
    </row>
    <row r="66" spans="1:11" ht="47.25">
      <c r="A66" s="156">
        <v>60</v>
      </c>
      <c r="B66" s="41">
        <v>30</v>
      </c>
      <c r="C66" s="33" t="s">
        <v>290</v>
      </c>
      <c r="D66" s="33" t="s">
        <v>16</v>
      </c>
      <c r="E66" s="33" t="s">
        <v>132</v>
      </c>
      <c r="F66" s="153" t="s">
        <v>583</v>
      </c>
      <c r="G66" s="153" t="s">
        <v>0</v>
      </c>
      <c r="H66" s="39">
        <v>37608</v>
      </c>
      <c r="I66" s="40" t="s">
        <v>110</v>
      </c>
      <c r="J66" s="41"/>
      <c r="K66" s="33" t="s">
        <v>200</v>
      </c>
    </row>
    <row r="67" spans="1:11" ht="47.25">
      <c r="A67" s="156">
        <v>61</v>
      </c>
      <c r="B67" s="41">
        <v>31</v>
      </c>
      <c r="C67" s="33" t="s">
        <v>291</v>
      </c>
      <c r="D67" s="33" t="s">
        <v>14</v>
      </c>
      <c r="E67" s="33" t="s">
        <v>132</v>
      </c>
      <c r="F67" s="153" t="s">
        <v>583</v>
      </c>
      <c r="G67" s="153" t="s">
        <v>0</v>
      </c>
      <c r="H67" s="39">
        <v>37887</v>
      </c>
      <c r="I67" s="40" t="s">
        <v>110</v>
      </c>
      <c r="J67" s="41"/>
      <c r="K67" s="33" t="s">
        <v>200</v>
      </c>
    </row>
    <row r="68" spans="1:11" ht="47.25">
      <c r="A68" s="156">
        <v>62</v>
      </c>
      <c r="B68" s="41">
        <v>32</v>
      </c>
      <c r="C68" s="33" t="s">
        <v>292</v>
      </c>
      <c r="D68" s="33" t="s">
        <v>293</v>
      </c>
      <c r="E68" s="33" t="s">
        <v>133</v>
      </c>
      <c r="F68" s="153" t="s">
        <v>583</v>
      </c>
      <c r="G68" s="153" t="s">
        <v>0</v>
      </c>
      <c r="H68" s="39" t="s">
        <v>173</v>
      </c>
      <c r="I68" s="40" t="s">
        <v>110</v>
      </c>
      <c r="J68" s="41"/>
      <c r="K68" s="33" t="s">
        <v>200</v>
      </c>
    </row>
    <row r="69" spans="1:11" ht="47.25">
      <c r="A69" s="156">
        <v>63</v>
      </c>
      <c r="B69" s="41">
        <v>33</v>
      </c>
      <c r="C69" s="33" t="s">
        <v>294</v>
      </c>
      <c r="D69" s="33" t="s">
        <v>295</v>
      </c>
      <c r="E69" s="33" t="s">
        <v>133</v>
      </c>
      <c r="F69" s="153" t="s">
        <v>583</v>
      </c>
      <c r="G69" s="153" t="s">
        <v>0</v>
      </c>
      <c r="H69" s="39" t="s">
        <v>242</v>
      </c>
      <c r="I69" s="40" t="s">
        <v>110</v>
      </c>
      <c r="J69" s="41"/>
      <c r="K69" s="33" t="s">
        <v>200</v>
      </c>
    </row>
    <row r="70" spans="1:11" ht="47.25">
      <c r="A70" s="156">
        <v>64</v>
      </c>
      <c r="B70" s="41">
        <v>34</v>
      </c>
      <c r="C70" s="33" t="s">
        <v>296</v>
      </c>
      <c r="D70" s="33" t="s">
        <v>21</v>
      </c>
      <c r="E70" s="33" t="s">
        <v>134</v>
      </c>
      <c r="F70" s="153" t="s">
        <v>584</v>
      </c>
      <c r="G70" s="153" t="s">
        <v>580</v>
      </c>
      <c r="H70" s="39" t="s">
        <v>174</v>
      </c>
      <c r="I70" s="40" t="s">
        <v>110</v>
      </c>
      <c r="J70" s="41"/>
      <c r="K70" s="33" t="s">
        <v>201</v>
      </c>
    </row>
    <row r="71" spans="1:11" ht="47.25">
      <c r="A71" s="156">
        <v>65</v>
      </c>
      <c r="B71" s="41">
        <v>35</v>
      </c>
      <c r="C71" s="33" t="s">
        <v>297</v>
      </c>
      <c r="D71" s="33" t="s">
        <v>18</v>
      </c>
      <c r="E71" s="33" t="s">
        <v>134</v>
      </c>
      <c r="F71" s="153" t="s">
        <v>584</v>
      </c>
      <c r="G71" s="153" t="s">
        <v>580</v>
      </c>
      <c r="H71" s="39" t="s">
        <v>243</v>
      </c>
      <c r="I71" s="40" t="s">
        <v>110</v>
      </c>
      <c r="J71" s="41"/>
      <c r="K71" s="33" t="s">
        <v>201</v>
      </c>
    </row>
    <row r="72" spans="1:11" ht="47.25">
      <c r="A72" s="156">
        <v>66</v>
      </c>
      <c r="B72" s="41">
        <v>36</v>
      </c>
      <c r="C72" s="33" t="s">
        <v>298</v>
      </c>
      <c r="D72" s="33" t="s">
        <v>19</v>
      </c>
      <c r="E72" s="33" t="s">
        <v>135</v>
      </c>
      <c r="F72" s="153" t="s">
        <v>586</v>
      </c>
      <c r="G72" s="153" t="s">
        <v>0</v>
      </c>
      <c r="H72" s="39" t="s">
        <v>175</v>
      </c>
      <c r="I72" s="40" t="s">
        <v>110</v>
      </c>
      <c r="J72" s="41"/>
      <c r="K72" s="33" t="s">
        <v>63</v>
      </c>
    </row>
    <row r="73" spans="1:11" ht="47.25">
      <c r="A73" s="156">
        <v>67</v>
      </c>
      <c r="B73" s="41">
        <v>37</v>
      </c>
      <c r="C73" s="33" t="s">
        <v>299</v>
      </c>
      <c r="D73" s="33" t="s">
        <v>295</v>
      </c>
      <c r="E73" s="33" t="s">
        <v>135</v>
      </c>
      <c r="F73" s="153" t="s">
        <v>586</v>
      </c>
      <c r="G73" s="153" t="s">
        <v>0</v>
      </c>
      <c r="H73" s="39" t="s">
        <v>244</v>
      </c>
      <c r="I73" s="40" t="s">
        <v>110</v>
      </c>
      <c r="J73" s="41"/>
      <c r="K73" s="33" t="s">
        <v>63</v>
      </c>
    </row>
    <row r="74" spans="1:11" ht="31.5">
      <c r="A74" s="156">
        <v>68</v>
      </c>
      <c r="B74" s="41">
        <v>38</v>
      </c>
      <c r="C74" s="33" t="s">
        <v>300</v>
      </c>
      <c r="D74" s="33" t="s">
        <v>18</v>
      </c>
      <c r="E74" s="33" t="s">
        <v>136</v>
      </c>
      <c r="F74" s="153" t="s">
        <v>158</v>
      </c>
      <c r="G74" s="153" t="s">
        <v>46</v>
      </c>
      <c r="H74" s="39" t="s">
        <v>176</v>
      </c>
      <c r="I74" s="40" t="s">
        <v>110</v>
      </c>
      <c r="J74" s="41"/>
      <c r="K74" s="33" t="s">
        <v>202</v>
      </c>
    </row>
    <row r="75" spans="1:11" ht="31.5">
      <c r="A75" s="156">
        <v>69</v>
      </c>
      <c r="B75" s="41">
        <v>39</v>
      </c>
      <c r="C75" s="33" t="s">
        <v>301</v>
      </c>
      <c r="D75" s="33" t="s">
        <v>293</v>
      </c>
      <c r="E75" s="33" t="s">
        <v>136</v>
      </c>
      <c r="F75" s="153" t="s">
        <v>158</v>
      </c>
      <c r="G75" s="153" t="s">
        <v>46</v>
      </c>
      <c r="H75" s="39" t="s">
        <v>245</v>
      </c>
      <c r="I75" s="40" t="s">
        <v>110</v>
      </c>
      <c r="J75" s="41"/>
      <c r="K75" s="33" t="s">
        <v>202</v>
      </c>
    </row>
    <row r="76" spans="1:11" ht="31.5">
      <c r="A76" s="156">
        <v>70</v>
      </c>
      <c r="B76" s="41">
        <v>40</v>
      </c>
      <c r="C76" s="33" t="s">
        <v>302</v>
      </c>
      <c r="D76" s="33" t="s">
        <v>16</v>
      </c>
      <c r="E76" s="33" t="s">
        <v>137</v>
      </c>
      <c r="F76" s="33" t="s">
        <v>158</v>
      </c>
      <c r="G76" s="33" t="s">
        <v>46</v>
      </c>
      <c r="H76" s="39" t="s">
        <v>177</v>
      </c>
      <c r="I76" s="40" t="s">
        <v>110</v>
      </c>
      <c r="J76" s="41"/>
      <c r="K76" s="33" t="s">
        <v>202</v>
      </c>
    </row>
    <row r="77" spans="1:11" ht="31.5">
      <c r="A77" s="156">
        <v>71</v>
      </c>
      <c r="B77" s="41">
        <v>41</v>
      </c>
      <c r="C77" s="33" t="s">
        <v>303</v>
      </c>
      <c r="D77" s="33" t="s">
        <v>304</v>
      </c>
      <c r="E77" s="33" t="s">
        <v>137</v>
      </c>
      <c r="F77" s="33" t="s">
        <v>158</v>
      </c>
      <c r="G77" s="33" t="s">
        <v>46</v>
      </c>
      <c r="H77" s="39" t="s">
        <v>246</v>
      </c>
      <c r="I77" s="40" t="s">
        <v>110</v>
      </c>
      <c r="J77" s="41"/>
      <c r="K77" s="33" t="s">
        <v>202</v>
      </c>
    </row>
    <row r="78" spans="1:11" ht="94.5">
      <c r="A78" s="156">
        <v>72</v>
      </c>
      <c r="B78" s="41">
        <v>42</v>
      </c>
      <c r="C78" s="33" t="s">
        <v>114</v>
      </c>
      <c r="D78" s="33"/>
      <c r="E78" s="33" t="s">
        <v>138</v>
      </c>
      <c r="F78" s="153" t="s">
        <v>587</v>
      </c>
      <c r="G78" s="33" t="s">
        <v>46</v>
      </c>
      <c r="H78" s="39">
        <v>37407</v>
      </c>
      <c r="I78" s="40" t="s">
        <v>110</v>
      </c>
      <c r="J78" s="41"/>
      <c r="K78" s="33" t="s">
        <v>203</v>
      </c>
    </row>
    <row r="79" spans="1:11" ht="94.5">
      <c r="A79" s="156">
        <v>73</v>
      </c>
      <c r="B79" s="41">
        <v>43</v>
      </c>
      <c r="C79" s="33" t="s">
        <v>227</v>
      </c>
      <c r="D79" s="33"/>
      <c r="E79" s="33" t="s">
        <v>138</v>
      </c>
      <c r="F79" s="153" t="s">
        <v>587</v>
      </c>
      <c r="G79" s="33" t="s">
        <v>46</v>
      </c>
      <c r="H79" s="39">
        <v>37723</v>
      </c>
      <c r="I79" s="40" t="s">
        <v>110</v>
      </c>
      <c r="J79" s="41"/>
      <c r="K79" s="33" t="s">
        <v>203</v>
      </c>
    </row>
    <row r="80" spans="1:11" ht="94.5">
      <c r="A80" s="156">
        <v>74</v>
      </c>
      <c r="B80" s="41">
        <v>44</v>
      </c>
      <c r="C80" s="33" t="s">
        <v>115</v>
      </c>
      <c r="D80" s="33"/>
      <c r="E80" s="33" t="s">
        <v>139</v>
      </c>
      <c r="F80" s="153" t="s">
        <v>587</v>
      </c>
      <c r="G80" s="33" t="s">
        <v>46</v>
      </c>
      <c r="H80" s="39" t="s">
        <v>178</v>
      </c>
      <c r="I80" s="40" t="s">
        <v>110</v>
      </c>
      <c r="J80" s="41"/>
      <c r="K80" s="33" t="s">
        <v>203</v>
      </c>
    </row>
    <row r="81" spans="1:11" ht="31.5">
      <c r="A81" s="156">
        <v>75</v>
      </c>
      <c r="B81" s="41">
        <v>45</v>
      </c>
      <c r="C81" s="33" t="s">
        <v>305</v>
      </c>
      <c r="D81" s="33" t="s">
        <v>22</v>
      </c>
      <c r="E81" s="33" t="s">
        <v>140</v>
      </c>
      <c r="F81" s="33" t="s">
        <v>588</v>
      </c>
      <c r="G81" s="33" t="s">
        <v>25</v>
      </c>
      <c r="H81" s="39" t="s">
        <v>179</v>
      </c>
      <c r="I81" s="40" t="s">
        <v>110</v>
      </c>
      <c r="J81" s="41"/>
      <c r="K81" s="33" t="s">
        <v>204</v>
      </c>
    </row>
    <row r="82" spans="1:11" ht="31.5">
      <c r="A82" s="156">
        <v>76</v>
      </c>
      <c r="B82" s="41">
        <v>46</v>
      </c>
      <c r="C82" s="33" t="s">
        <v>306</v>
      </c>
      <c r="D82" s="33" t="s">
        <v>307</v>
      </c>
      <c r="E82" s="33" t="s">
        <v>140</v>
      </c>
      <c r="F82" s="33" t="s">
        <v>588</v>
      </c>
      <c r="G82" s="33" t="s">
        <v>25</v>
      </c>
      <c r="H82" s="39" t="s">
        <v>247</v>
      </c>
      <c r="I82" s="40" t="s">
        <v>110</v>
      </c>
      <c r="J82" s="41"/>
      <c r="K82" s="33" t="s">
        <v>204</v>
      </c>
    </row>
    <row r="83" spans="1:11" ht="63">
      <c r="A83" s="156">
        <v>77</v>
      </c>
      <c r="B83" s="41">
        <v>47</v>
      </c>
      <c r="C83" s="33" t="s">
        <v>308</v>
      </c>
      <c r="D83" s="33" t="s">
        <v>16</v>
      </c>
      <c r="E83" s="33" t="s">
        <v>141</v>
      </c>
      <c r="F83" s="153" t="s">
        <v>589</v>
      </c>
      <c r="G83" s="153" t="s">
        <v>212</v>
      </c>
      <c r="H83" s="39" t="s">
        <v>180</v>
      </c>
      <c r="I83" s="40" t="s">
        <v>110</v>
      </c>
      <c r="J83" s="41"/>
      <c r="K83" s="33" t="s">
        <v>205</v>
      </c>
    </row>
    <row r="84" spans="1:11" ht="63">
      <c r="A84" s="156">
        <v>78</v>
      </c>
      <c r="B84" s="41">
        <v>48</v>
      </c>
      <c r="C84" s="33" t="s">
        <v>309</v>
      </c>
      <c r="D84" s="33" t="s">
        <v>310</v>
      </c>
      <c r="E84" s="33" t="s">
        <v>141</v>
      </c>
      <c r="F84" s="153" t="s">
        <v>589</v>
      </c>
      <c r="G84" s="153" t="s">
        <v>212</v>
      </c>
      <c r="H84" s="39" t="s">
        <v>248</v>
      </c>
      <c r="I84" s="40" t="s">
        <v>110</v>
      </c>
      <c r="J84" s="41"/>
      <c r="K84" s="33" t="s">
        <v>205</v>
      </c>
    </row>
    <row r="85" spans="1:11" ht="47.25">
      <c r="A85" s="156">
        <v>79</v>
      </c>
      <c r="B85" s="41">
        <v>49</v>
      </c>
      <c r="C85" s="33" t="s">
        <v>311</v>
      </c>
      <c r="D85" s="33" t="s">
        <v>20</v>
      </c>
      <c r="E85" s="33" t="s">
        <v>142</v>
      </c>
      <c r="F85" s="153" t="s">
        <v>590</v>
      </c>
      <c r="G85" s="153" t="s">
        <v>25</v>
      </c>
      <c r="H85" s="39" t="s">
        <v>181</v>
      </c>
      <c r="I85" s="40" t="s">
        <v>110</v>
      </c>
      <c r="J85" s="41"/>
      <c r="K85" s="33" t="s">
        <v>206</v>
      </c>
    </row>
    <row r="86" spans="1:11" ht="47.25">
      <c r="A86" s="156">
        <v>80</v>
      </c>
      <c r="B86" s="41">
        <v>50</v>
      </c>
      <c r="C86" s="33" t="s">
        <v>312</v>
      </c>
      <c r="D86" s="33" t="s">
        <v>26</v>
      </c>
      <c r="E86" s="33" t="s">
        <v>142</v>
      </c>
      <c r="F86" s="153" t="s">
        <v>590</v>
      </c>
      <c r="G86" s="153" t="s">
        <v>25</v>
      </c>
      <c r="H86" s="39" t="s">
        <v>249</v>
      </c>
      <c r="I86" s="40" t="s">
        <v>110</v>
      </c>
      <c r="J86" s="41"/>
      <c r="K86" s="33" t="s">
        <v>206</v>
      </c>
    </row>
    <row r="87" spans="1:11" ht="110.25">
      <c r="A87" s="156">
        <v>81</v>
      </c>
      <c r="B87" s="41">
        <v>51</v>
      </c>
      <c r="C87" s="33" t="s">
        <v>116</v>
      </c>
      <c r="D87" s="33"/>
      <c r="E87" s="33" t="s">
        <v>143</v>
      </c>
      <c r="F87" s="153" t="s">
        <v>591</v>
      </c>
      <c r="G87" s="153" t="s">
        <v>585</v>
      </c>
      <c r="H87" s="39" t="s">
        <v>182</v>
      </c>
      <c r="I87" s="40" t="s">
        <v>110</v>
      </c>
      <c r="J87" s="41"/>
      <c r="K87" s="33" t="s">
        <v>207</v>
      </c>
    </row>
    <row r="88" spans="1:11" ht="110.25">
      <c r="A88" s="156">
        <v>82</v>
      </c>
      <c r="B88" s="41">
        <v>52</v>
      </c>
      <c r="C88" s="33" t="s">
        <v>228</v>
      </c>
      <c r="D88" s="33"/>
      <c r="E88" s="33" t="s">
        <v>143</v>
      </c>
      <c r="F88" s="153" t="s">
        <v>591</v>
      </c>
      <c r="G88" s="153" t="s">
        <v>585</v>
      </c>
      <c r="H88" s="39" t="s">
        <v>250</v>
      </c>
      <c r="I88" s="40" t="s">
        <v>110</v>
      </c>
      <c r="J88" s="41"/>
      <c r="K88" s="33" t="s">
        <v>207</v>
      </c>
    </row>
    <row r="89" spans="1:11" ht="110.25">
      <c r="A89" s="156">
        <v>83</v>
      </c>
      <c r="B89" s="41">
        <v>53</v>
      </c>
      <c r="C89" s="33" t="s">
        <v>117</v>
      </c>
      <c r="D89" s="33"/>
      <c r="E89" s="33" t="s">
        <v>144</v>
      </c>
      <c r="F89" s="153" t="s">
        <v>591</v>
      </c>
      <c r="G89" s="153" t="s">
        <v>585</v>
      </c>
      <c r="H89" s="39" t="s">
        <v>183</v>
      </c>
      <c r="I89" s="40" t="s">
        <v>110</v>
      </c>
      <c r="J89" s="41"/>
      <c r="K89" s="33" t="s">
        <v>207</v>
      </c>
    </row>
    <row r="90" spans="1:11" ht="110.25">
      <c r="A90" s="156">
        <v>84</v>
      </c>
      <c r="B90" s="41">
        <v>54</v>
      </c>
      <c r="C90" s="33" t="s">
        <v>229</v>
      </c>
      <c r="D90" s="33"/>
      <c r="E90" s="33" t="s">
        <v>144</v>
      </c>
      <c r="F90" s="153" t="s">
        <v>591</v>
      </c>
      <c r="G90" s="153" t="s">
        <v>585</v>
      </c>
      <c r="H90" s="39" t="s">
        <v>251</v>
      </c>
      <c r="I90" s="40" t="s">
        <v>110</v>
      </c>
      <c r="J90" s="41"/>
      <c r="K90" s="33" t="s">
        <v>207</v>
      </c>
    </row>
    <row r="91" spans="1:11" ht="94.5">
      <c r="A91" s="156">
        <v>85</v>
      </c>
      <c r="B91" s="41">
        <v>55</v>
      </c>
      <c r="C91" s="33" t="s">
        <v>313</v>
      </c>
      <c r="D91" s="33" t="s">
        <v>314</v>
      </c>
      <c r="E91" s="33" t="s">
        <v>145</v>
      </c>
      <c r="F91" s="153" t="s">
        <v>574</v>
      </c>
      <c r="G91" s="33" t="s">
        <v>96</v>
      </c>
      <c r="H91" s="39" t="s">
        <v>184</v>
      </c>
      <c r="I91" s="40" t="s">
        <v>110</v>
      </c>
      <c r="J91" s="41"/>
      <c r="K91" s="33" t="s">
        <v>208</v>
      </c>
    </row>
    <row r="92" spans="1:11" ht="94.5">
      <c r="A92" s="156">
        <v>86</v>
      </c>
      <c r="B92" s="41">
        <v>56</v>
      </c>
      <c r="C92" s="33" t="s">
        <v>315</v>
      </c>
      <c r="D92" s="33" t="s">
        <v>22</v>
      </c>
      <c r="E92" s="33" t="s">
        <v>145</v>
      </c>
      <c r="F92" s="153" t="s">
        <v>574</v>
      </c>
      <c r="G92" s="33" t="s">
        <v>96</v>
      </c>
      <c r="H92" s="39" t="s">
        <v>252</v>
      </c>
      <c r="I92" s="40" t="s">
        <v>110</v>
      </c>
      <c r="J92" s="41"/>
      <c r="K92" s="33" t="s">
        <v>208</v>
      </c>
    </row>
    <row r="93" spans="1:11" ht="94.5">
      <c r="A93" s="156">
        <v>87</v>
      </c>
      <c r="B93" s="41">
        <v>57</v>
      </c>
      <c r="C93" s="33" t="s">
        <v>316</v>
      </c>
      <c r="D93" s="33" t="s">
        <v>20</v>
      </c>
      <c r="E93" s="33" t="s">
        <v>146</v>
      </c>
      <c r="F93" s="153" t="s">
        <v>574</v>
      </c>
      <c r="G93" s="33" t="s">
        <v>96</v>
      </c>
      <c r="H93" s="39" t="s">
        <v>185</v>
      </c>
      <c r="I93" s="40" t="s">
        <v>110</v>
      </c>
      <c r="J93" s="41"/>
      <c r="K93" s="33" t="s">
        <v>209</v>
      </c>
    </row>
    <row r="94" spans="1:11" ht="94.5">
      <c r="A94" s="156">
        <v>88</v>
      </c>
      <c r="B94" s="41">
        <v>58</v>
      </c>
      <c r="C94" s="33" t="s">
        <v>230</v>
      </c>
      <c r="D94" s="33"/>
      <c r="E94" s="33" t="s">
        <v>146</v>
      </c>
      <c r="F94" s="153" t="s">
        <v>574</v>
      </c>
      <c r="G94" s="33" t="s">
        <v>96</v>
      </c>
      <c r="H94" s="39" t="s">
        <v>253</v>
      </c>
      <c r="I94" s="40" t="s">
        <v>110</v>
      </c>
      <c r="J94" s="41"/>
      <c r="K94" s="33" t="s">
        <v>209</v>
      </c>
    </row>
    <row r="95" spans="1:11" ht="47.25">
      <c r="A95" s="156">
        <v>89</v>
      </c>
      <c r="B95" s="41">
        <v>59</v>
      </c>
      <c r="C95" s="33" t="s">
        <v>317</v>
      </c>
      <c r="D95" s="33" t="s">
        <v>318</v>
      </c>
      <c r="E95" s="33" t="s">
        <v>147</v>
      </c>
      <c r="F95" s="153" t="s">
        <v>572</v>
      </c>
      <c r="G95" s="33" t="s">
        <v>0</v>
      </c>
      <c r="H95" s="39" t="s">
        <v>186</v>
      </c>
      <c r="I95" s="40" t="s">
        <v>110</v>
      </c>
      <c r="J95" s="41"/>
      <c r="K95" s="33" t="s">
        <v>85</v>
      </c>
    </row>
    <row r="96" spans="1:11" ht="47.25">
      <c r="A96" s="156">
        <v>90</v>
      </c>
      <c r="B96" s="41">
        <v>60</v>
      </c>
      <c r="C96" s="33" t="s">
        <v>319</v>
      </c>
      <c r="D96" s="33" t="s">
        <v>20</v>
      </c>
      <c r="E96" s="33" t="s">
        <v>147</v>
      </c>
      <c r="F96" s="153" t="s">
        <v>572</v>
      </c>
      <c r="G96" s="33" t="s">
        <v>0</v>
      </c>
      <c r="H96" s="39" t="s">
        <v>254</v>
      </c>
      <c r="I96" s="40" t="s">
        <v>110</v>
      </c>
      <c r="J96" s="41"/>
      <c r="K96" s="33" t="s">
        <v>85</v>
      </c>
    </row>
    <row r="97" spans="1:11" ht="47.25">
      <c r="A97" s="156">
        <v>91</v>
      </c>
      <c r="B97" s="41">
        <v>61</v>
      </c>
      <c r="C97" s="33" t="s">
        <v>320</v>
      </c>
      <c r="D97" s="33" t="s">
        <v>321</v>
      </c>
      <c r="E97" s="33" t="s">
        <v>148</v>
      </c>
      <c r="F97" s="153" t="s">
        <v>592</v>
      </c>
      <c r="G97" s="33" t="s">
        <v>0</v>
      </c>
      <c r="H97" s="39" t="s">
        <v>187</v>
      </c>
      <c r="I97" s="40" t="s">
        <v>110</v>
      </c>
      <c r="J97" s="41"/>
      <c r="K97" s="33" t="s">
        <v>89</v>
      </c>
    </row>
    <row r="98" spans="1:11" ht="47.25">
      <c r="A98" s="156">
        <v>92</v>
      </c>
      <c r="B98" s="41">
        <v>62</v>
      </c>
      <c r="C98" s="33" t="s">
        <v>322</v>
      </c>
      <c r="D98" s="33" t="s">
        <v>323</v>
      </c>
      <c r="E98" s="33" t="s">
        <v>149</v>
      </c>
      <c r="F98" s="153" t="s">
        <v>592</v>
      </c>
      <c r="G98" s="33" t="s">
        <v>0</v>
      </c>
      <c r="H98" s="39" t="s">
        <v>188</v>
      </c>
      <c r="I98" s="40" t="s">
        <v>110</v>
      </c>
      <c r="J98" s="41"/>
      <c r="K98" s="33" t="s">
        <v>89</v>
      </c>
    </row>
    <row r="99" spans="1:11" ht="47.25">
      <c r="A99" s="156">
        <v>93</v>
      </c>
      <c r="B99" s="41">
        <v>63</v>
      </c>
      <c r="C99" s="33" t="s">
        <v>324</v>
      </c>
      <c r="D99" s="33" t="s">
        <v>304</v>
      </c>
      <c r="E99" s="33" t="s">
        <v>150</v>
      </c>
      <c r="F99" s="153" t="s">
        <v>571</v>
      </c>
      <c r="G99" s="33" t="s">
        <v>0</v>
      </c>
      <c r="H99" s="39" t="s">
        <v>171</v>
      </c>
      <c r="I99" s="40" t="s">
        <v>110</v>
      </c>
      <c r="J99" s="41"/>
      <c r="K99" s="33" t="s">
        <v>89</v>
      </c>
    </row>
    <row r="100" spans="1:11" ht="110.25">
      <c r="A100" s="156">
        <v>94</v>
      </c>
      <c r="B100" s="41">
        <v>64</v>
      </c>
      <c r="C100" s="33" t="s">
        <v>224</v>
      </c>
      <c r="D100" s="33" t="s">
        <v>24</v>
      </c>
      <c r="E100" s="33" t="s">
        <v>151</v>
      </c>
      <c r="F100" s="153" t="s">
        <v>573</v>
      </c>
      <c r="G100" s="33" t="s">
        <v>0</v>
      </c>
      <c r="H100" s="39" t="s">
        <v>189</v>
      </c>
      <c r="I100" s="40" t="s">
        <v>110</v>
      </c>
      <c r="J100" s="41"/>
      <c r="K100" s="33" t="s">
        <v>91</v>
      </c>
    </row>
    <row r="101" spans="1:11" ht="110.25">
      <c r="A101" s="156">
        <v>95</v>
      </c>
      <c r="B101" s="41">
        <v>65</v>
      </c>
      <c r="C101" s="33" t="s">
        <v>325</v>
      </c>
      <c r="D101" s="33" t="s">
        <v>310</v>
      </c>
      <c r="E101" s="33" t="s">
        <v>151</v>
      </c>
      <c r="F101" s="153" t="s">
        <v>573</v>
      </c>
      <c r="G101" s="33" t="s">
        <v>0</v>
      </c>
      <c r="H101" s="39" t="s">
        <v>255</v>
      </c>
      <c r="I101" s="40" t="s">
        <v>110</v>
      </c>
      <c r="J101" s="41"/>
      <c r="K101" s="33" t="s">
        <v>91</v>
      </c>
    </row>
    <row r="102" spans="1:11" ht="94.5">
      <c r="A102" s="156">
        <v>96</v>
      </c>
      <c r="B102" s="41">
        <v>66</v>
      </c>
      <c r="C102" s="33" t="s">
        <v>225</v>
      </c>
      <c r="D102" s="33" t="s">
        <v>16</v>
      </c>
      <c r="E102" s="33" t="s">
        <v>152</v>
      </c>
      <c r="F102" s="153" t="s">
        <v>574</v>
      </c>
      <c r="G102" s="33" t="s">
        <v>96</v>
      </c>
      <c r="H102" s="39" t="s">
        <v>190</v>
      </c>
      <c r="I102" s="40" t="s">
        <v>110</v>
      </c>
      <c r="J102" s="41"/>
      <c r="K102" s="33" t="s">
        <v>95</v>
      </c>
    </row>
    <row r="103" spans="1:11" ht="94.5">
      <c r="A103" s="156">
        <v>97</v>
      </c>
      <c r="B103" s="41">
        <v>67</v>
      </c>
      <c r="C103" s="33" t="s">
        <v>326</v>
      </c>
      <c r="D103" s="33" t="s">
        <v>327</v>
      </c>
      <c r="E103" s="33" t="s">
        <v>152</v>
      </c>
      <c r="F103" s="153" t="s">
        <v>574</v>
      </c>
      <c r="G103" s="33" t="s">
        <v>96</v>
      </c>
      <c r="H103" s="39" t="s">
        <v>256</v>
      </c>
      <c r="I103" s="40" t="s">
        <v>110</v>
      </c>
      <c r="J103" s="41"/>
      <c r="K103" s="33" t="s">
        <v>95</v>
      </c>
    </row>
    <row r="104" spans="1:11" ht="47.25">
      <c r="A104" s="156">
        <v>98</v>
      </c>
      <c r="B104" s="41">
        <v>68</v>
      </c>
      <c r="C104" s="33" t="s">
        <v>222</v>
      </c>
      <c r="D104" s="33" t="s">
        <v>223</v>
      </c>
      <c r="E104" s="33" t="s">
        <v>153</v>
      </c>
      <c r="F104" s="153" t="s">
        <v>593</v>
      </c>
      <c r="G104" s="33" t="s">
        <v>25</v>
      </c>
      <c r="H104" s="39" t="s">
        <v>191</v>
      </c>
      <c r="I104" s="40" t="s">
        <v>110</v>
      </c>
      <c r="J104" s="41"/>
      <c r="K104" s="33" t="s">
        <v>210</v>
      </c>
    </row>
    <row r="105" spans="1:11" ht="47.25">
      <c r="A105" s="156">
        <v>99</v>
      </c>
      <c r="B105" s="41">
        <v>69</v>
      </c>
      <c r="C105" s="33" t="s">
        <v>328</v>
      </c>
      <c r="D105" s="33" t="s">
        <v>16</v>
      </c>
      <c r="E105" s="33" t="s">
        <v>153</v>
      </c>
      <c r="F105" s="153" t="s">
        <v>593</v>
      </c>
      <c r="G105" s="33" t="s">
        <v>25</v>
      </c>
      <c r="H105" s="39" t="s">
        <v>257</v>
      </c>
      <c r="I105" s="40" t="s">
        <v>110</v>
      </c>
      <c r="J105" s="41"/>
      <c r="K105" s="33" t="s">
        <v>210</v>
      </c>
    </row>
    <row r="106" spans="1:11" ht="47.25">
      <c r="A106" s="156">
        <v>100</v>
      </c>
      <c r="B106" s="41">
        <v>70</v>
      </c>
      <c r="C106" s="33" t="s">
        <v>220</v>
      </c>
      <c r="D106" s="33" t="s">
        <v>221</v>
      </c>
      <c r="E106" s="33" t="s">
        <v>154</v>
      </c>
      <c r="F106" s="153" t="s">
        <v>594</v>
      </c>
      <c r="G106" s="33" t="s">
        <v>0</v>
      </c>
      <c r="H106" s="39" t="s">
        <v>192</v>
      </c>
      <c r="I106" s="40" t="s">
        <v>110</v>
      </c>
      <c r="J106" s="41"/>
      <c r="K106" s="33" t="s">
        <v>211</v>
      </c>
    </row>
    <row r="107" spans="1:11" ht="47.25">
      <c r="A107" s="156">
        <v>101</v>
      </c>
      <c r="B107" s="41">
        <v>71</v>
      </c>
      <c r="C107" s="33" t="s">
        <v>329</v>
      </c>
      <c r="D107" s="33" t="s">
        <v>26</v>
      </c>
      <c r="E107" s="33" t="s">
        <v>154</v>
      </c>
      <c r="F107" s="153" t="s">
        <v>594</v>
      </c>
      <c r="G107" s="33" t="s">
        <v>0</v>
      </c>
      <c r="H107" s="39" t="s">
        <v>258</v>
      </c>
      <c r="I107" s="40" t="s">
        <v>110</v>
      </c>
      <c r="J107" s="41"/>
      <c r="K107" s="33" t="s">
        <v>211</v>
      </c>
    </row>
    <row r="108" spans="1:11" ht="47.25">
      <c r="A108" s="156">
        <v>102</v>
      </c>
      <c r="B108" s="41">
        <v>72</v>
      </c>
      <c r="C108" s="33" t="s">
        <v>218</v>
      </c>
      <c r="D108" s="33" t="s">
        <v>219</v>
      </c>
      <c r="E108" s="33" t="s">
        <v>155</v>
      </c>
      <c r="F108" s="153" t="s">
        <v>594</v>
      </c>
      <c r="G108" s="33" t="s">
        <v>0</v>
      </c>
      <c r="H108" s="39" t="s">
        <v>193</v>
      </c>
      <c r="I108" s="40" t="s">
        <v>110</v>
      </c>
      <c r="J108" s="41"/>
      <c r="K108" s="33" t="s">
        <v>211</v>
      </c>
    </row>
    <row r="109" spans="1:11" ht="47.25">
      <c r="A109" s="156">
        <v>103</v>
      </c>
      <c r="B109" s="41">
        <v>73</v>
      </c>
      <c r="C109" s="33" t="s">
        <v>330</v>
      </c>
      <c r="D109" s="33" t="s">
        <v>331</v>
      </c>
      <c r="E109" s="33" t="s">
        <v>155</v>
      </c>
      <c r="F109" s="153" t="s">
        <v>594</v>
      </c>
      <c r="G109" s="33" t="s">
        <v>0</v>
      </c>
      <c r="H109" s="39" t="s">
        <v>259</v>
      </c>
      <c r="I109" s="40" t="s">
        <v>110</v>
      </c>
      <c r="J109" s="41"/>
      <c r="K109" s="33" t="s">
        <v>211</v>
      </c>
    </row>
    <row r="110" spans="1:11" ht="110.25">
      <c r="A110" s="156">
        <v>104</v>
      </c>
      <c r="B110" s="156">
        <v>74</v>
      </c>
      <c r="C110" s="158" t="s">
        <v>540</v>
      </c>
      <c r="D110" s="153"/>
      <c r="E110" s="153" t="s">
        <v>538</v>
      </c>
      <c r="F110" s="153" t="s">
        <v>573</v>
      </c>
      <c r="G110" s="153" t="s">
        <v>0</v>
      </c>
      <c r="H110" s="159">
        <v>36932</v>
      </c>
      <c r="I110" s="160" t="s">
        <v>110</v>
      </c>
      <c r="J110" s="156"/>
      <c r="K110" s="153" t="s">
        <v>91</v>
      </c>
    </row>
    <row r="111" spans="1:11" ht="110.25">
      <c r="A111" s="156">
        <v>105</v>
      </c>
      <c r="B111" s="156">
        <v>75</v>
      </c>
      <c r="C111" s="158" t="s">
        <v>94</v>
      </c>
      <c r="D111" s="153"/>
      <c r="E111" s="153" t="s">
        <v>538</v>
      </c>
      <c r="F111" s="153" t="s">
        <v>573</v>
      </c>
      <c r="G111" s="153" t="s">
        <v>0</v>
      </c>
      <c r="H111" s="159">
        <v>37168</v>
      </c>
      <c r="I111" s="160" t="s">
        <v>110</v>
      </c>
      <c r="J111" s="156"/>
      <c r="K111" s="153" t="s">
        <v>91</v>
      </c>
    </row>
    <row r="112" spans="1:11" s="1" customFormat="1" ht="35.25" customHeight="1">
      <c r="A112" s="228" t="s">
        <v>609</v>
      </c>
      <c r="B112" s="229"/>
      <c r="C112" s="229"/>
      <c r="D112" s="229"/>
      <c r="E112" s="229"/>
      <c r="F112" s="229"/>
      <c r="G112" s="229"/>
      <c r="H112" s="229"/>
      <c r="I112" s="229"/>
      <c r="J112" s="229"/>
      <c r="K112" s="230"/>
    </row>
    <row r="113" spans="1:11" ht="94.5">
      <c r="A113" s="156">
        <v>106</v>
      </c>
      <c r="B113" s="156">
        <v>1</v>
      </c>
      <c r="C113" s="33" t="s">
        <v>332</v>
      </c>
      <c r="D113" s="33"/>
      <c r="E113" s="33" t="s">
        <v>340</v>
      </c>
      <c r="F113" s="153" t="s">
        <v>575</v>
      </c>
      <c r="G113" s="33" t="s">
        <v>346</v>
      </c>
      <c r="H113" s="39" t="s">
        <v>335</v>
      </c>
      <c r="I113" s="40" t="s">
        <v>339</v>
      </c>
      <c r="J113" s="41"/>
      <c r="K113" s="33" t="s">
        <v>194</v>
      </c>
    </row>
    <row r="114" spans="1:11" ht="94.5">
      <c r="A114" s="156">
        <v>107</v>
      </c>
      <c r="B114" s="156">
        <v>2</v>
      </c>
      <c r="C114" s="124" t="s">
        <v>361</v>
      </c>
      <c r="D114" s="33" t="s">
        <v>23</v>
      </c>
      <c r="E114" s="33" t="s">
        <v>340</v>
      </c>
      <c r="F114" s="153" t="s">
        <v>575</v>
      </c>
      <c r="G114" s="33" t="s">
        <v>346</v>
      </c>
      <c r="H114" s="39" t="s">
        <v>354</v>
      </c>
      <c r="I114" s="40" t="s">
        <v>339</v>
      </c>
      <c r="J114" s="41"/>
      <c r="K114" s="33" t="s">
        <v>194</v>
      </c>
    </row>
    <row r="115" spans="1:11" ht="31.5">
      <c r="A115" s="156">
        <v>108</v>
      </c>
      <c r="B115" s="156">
        <v>3</v>
      </c>
      <c r="C115" s="33" t="s">
        <v>347</v>
      </c>
      <c r="D115" s="33" t="s">
        <v>16</v>
      </c>
      <c r="E115" s="33" t="s">
        <v>341</v>
      </c>
      <c r="F115" s="153" t="s">
        <v>157</v>
      </c>
      <c r="G115" s="33" t="s">
        <v>46</v>
      </c>
      <c r="H115" s="39" t="s">
        <v>336</v>
      </c>
      <c r="I115" s="40" t="s">
        <v>339</v>
      </c>
      <c r="J115" s="41"/>
      <c r="K115" s="33" t="s">
        <v>198</v>
      </c>
    </row>
    <row r="116" spans="1:11" ht="31.5">
      <c r="A116" s="156">
        <v>109</v>
      </c>
      <c r="B116" s="156">
        <v>4</v>
      </c>
      <c r="C116" s="124" t="s">
        <v>360</v>
      </c>
      <c r="D116" s="33"/>
      <c r="E116" s="33" t="s">
        <v>341</v>
      </c>
      <c r="F116" s="153" t="s">
        <v>157</v>
      </c>
      <c r="G116" s="33" t="s">
        <v>46</v>
      </c>
      <c r="H116" s="39" t="s">
        <v>355</v>
      </c>
      <c r="I116" s="40" t="s">
        <v>339</v>
      </c>
      <c r="J116" s="41"/>
      <c r="K116" s="33" t="s">
        <v>198</v>
      </c>
    </row>
    <row r="117" spans="1:11" ht="63">
      <c r="A117" s="156">
        <v>110</v>
      </c>
      <c r="B117" s="156">
        <v>5</v>
      </c>
      <c r="C117" s="33" t="s">
        <v>348</v>
      </c>
      <c r="D117" s="33" t="s">
        <v>321</v>
      </c>
      <c r="E117" s="33" t="s">
        <v>342</v>
      </c>
      <c r="F117" s="153" t="s">
        <v>570</v>
      </c>
      <c r="G117" s="33" t="s">
        <v>346</v>
      </c>
      <c r="H117" s="39" t="s">
        <v>337</v>
      </c>
      <c r="I117" s="40" t="s">
        <v>339</v>
      </c>
      <c r="J117" s="41"/>
      <c r="K117" s="33" t="s">
        <v>50</v>
      </c>
    </row>
    <row r="118" spans="1:11" ht="63">
      <c r="A118" s="156">
        <v>112</v>
      </c>
      <c r="B118" s="156">
        <v>7</v>
      </c>
      <c r="C118" s="124" t="s">
        <v>359</v>
      </c>
      <c r="D118" s="33" t="s">
        <v>17</v>
      </c>
      <c r="E118" s="33" t="s">
        <v>342</v>
      </c>
      <c r="F118" s="153" t="s">
        <v>570</v>
      </c>
      <c r="G118" s="33" t="s">
        <v>346</v>
      </c>
      <c r="H118" s="39" t="s">
        <v>356</v>
      </c>
      <c r="I118" s="40" t="s">
        <v>339</v>
      </c>
      <c r="J118" s="41"/>
      <c r="K118" s="33" t="s">
        <v>50</v>
      </c>
    </row>
    <row r="119" spans="1:11" ht="63">
      <c r="A119" s="156">
        <v>111</v>
      </c>
      <c r="B119" s="156">
        <v>6</v>
      </c>
      <c r="C119" s="33" t="s">
        <v>333</v>
      </c>
      <c r="D119" s="33"/>
      <c r="E119" s="33" t="s">
        <v>343</v>
      </c>
      <c r="F119" s="153" t="s">
        <v>570</v>
      </c>
      <c r="G119" s="33" t="s">
        <v>346</v>
      </c>
      <c r="H119" s="39" t="s">
        <v>338</v>
      </c>
      <c r="I119" s="40" t="s">
        <v>339</v>
      </c>
      <c r="J119" s="41"/>
      <c r="K119" s="33" t="s">
        <v>50</v>
      </c>
    </row>
    <row r="120" spans="1:11" ht="63">
      <c r="A120" s="156">
        <v>113</v>
      </c>
      <c r="B120" s="156">
        <v>8</v>
      </c>
      <c r="C120" s="124" t="s">
        <v>353</v>
      </c>
      <c r="D120" s="33"/>
      <c r="E120" s="33" t="s">
        <v>343</v>
      </c>
      <c r="F120" s="153" t="s">
        <v>570</v>
      </c>
      <c r="G120" s="33" t="s">
        <v>346</v>
      </c>
      <c r="H120" s="39" t="s">
        <v>357</v>
      </c>
      <c r="I120" s="40" t="s">
        <v>339</v>
      </c>
      <c r="J120" s="41"/>
      <c r="K120" s="33" t="s">
        <v>50</v>
      </c>
    </row>
    <row r="121" spans="1:11" ht="47.25">
      <c r="A121" s="156">
        <v>114</v>
      </c>
      <c r="B121" s="156">
        <v>9</v>
      </c>
      <c r="C121" s="33" t="s">
        <v>349</v>
      </c>
      <c r="D121" s="33" t="s">
        <v>350</v>
      </c>
      <c r="E121" s="33" t="s">
        <v>422</v>
      </c>
      <c r="F121" s="153" t="s">
        <v>596</v>
      </c>
      <c r="G121" s="33" t="s">
        <v>346</v>
      </c>
      <c r="H121" s="39">
        <v>39330</v>
      </c>
      <c r="I121" s="40" t="s">
        <v>339</v>
      </c>
      <c r="J121" s="41"/>
      <c r="K121" s="153" t="s">
        <v>595</v>
      </c>
    </row>
    <row r="122" spans="1:11" ht="47.25">
      <c r="A122" s="156">
        <v>115</v>
      </c>
      <c r="B122" s="156">
        <v>10</v>
      </c>
      <c r="C122" s="124" t="s">
        <v>358</v>
      </c>
      <c r="D122" s="33" t="s">
        <v>10</v>
      </c>
      <c r="E122" s="33" t="s">
        <v>422</v>
      </c>
      <c r="F122" s="153" t="s">
        <v>596</v>
      </c>
      <c r="G122" s="33" t="s">
        <v>346</v>
      </c>
      <c r="H122" s="39">
        <v>38988</v>
      </c>
      <c r="I122" s="40" t="s">
        <v>339</v>
      </c>
      <c r="J122" s="41"/>
      <c r="K122" s="153" t="s">
        <v>595</v>
      </c>
    </row>
    <row r="123" spans="1:11" ht="110.25">
      <c r="A123" s="156">
        <v>116</v>
      </c>
      <c r="B123" s="156">
        <v>11</v>
      </c>
      <c r="C123" s="33" t="s">
        <v>351</v>
      </c>
      <c r="D123" s="33" t="s">
        <v>352</v>
      </c>
      <c r="E123" s="33" t="s">
        <v>344</v>
      </c>
      <c r="F123" s="153" t="s">
        <v>573</v>
      </c>
      <c r="G123" s="33" t="s">
        <v>346</v>
      </c>
      <c r="H123" s="39">
        <v>38864</v>
      </c>
      <c r="I123" s="40" t="s">
        <v>339</v>
      </c>
      <c r="J123" s="41"/>
      <c r="K123" s="153" t="s">
        <v>91</v>
      </c>
    </row>
    <row r="124" spans="1:11" ht="47.25">
      <c r="A124" s="156">
        <v>117</v>
      </c>
      <c r="B124" s="156">
        <v>12</v>
      </c>
      <c r="C124" s="33" t="s">
        <v>334</v>
      </c>
      <c r="D124" s="33"/>
      <c r="E124" s="33" t="s">
        <v>345</v>
      </c>
      <c r="F124" s="153" t="s">
        <v>617</v>
      </c>
      <c r="G124" s="153" t="s">
        <v>585</v>
      </c>
      <c r="H124" s="44">
        <v>38488</v>
      </c>
      <c r="I124" s="40" t="s">
        <v>339</v>
      </c>
      <c r="J124" s="41"/>
      <c r="K124" s="153" t="s">
        <v>207</v>
      </c>
    </row>
    <row r="125" spans="1:11" ht="47.25">
      <c r="A125" s="156">
        <v>118</v>
      </c>
      <c r="B125" s="156">
        <v>13</v>
      </c>
      <c r="C125" s="162" t="s">
        <v>597</v>
      </c>
      <c r="D125" s="153"/>
      <c r="E125" s="153" t="s">
        <v>345</v>
      </c>
      <c r="F125" s="153" t="s">
        <v>617</v>
      </c>
      <c r="G125" s="153" t="s">
        <v>585</v>
      </c>
      <c r="H125" s="128">
        <v>38613</v>
      </c>
      <c r="I125" s="40" t="s">
        <v>339</v>
      </c>
      <c r="J125" s="41"/>
      <c r="K125" s="153" t="s">
        <v>207</v>
      </c>
    </row>
    <row r="126" spans="1:11" s="3" customFormat="1" ht="32.25" customHeight="1">
      <c r="A126" s="228" t="s">
        <v>610</v>
      </c>
      <c r="B126" s="229"/>
      <c r="C126" s="229"/>
      <c r="D126" s="229"/>
      <c r="E126" s="229"/>
      <c r="F126" s="229"/>
      <c r="G126" s="229"/>
      <c r="H126" s="229"/>
      <c r="I126" s="229"/>
      <c r="J126" s="229"/>
      <c r="K126" s="230"/>
    </row>
    <row r="127" spans="1:11" ht="94.5">
      <c r="A127" s="156">
        <v>119</v>
      </c>
      <c r="B127" s="156">
        <v>1</v>
      </c>
      <c r="C127" s="33" t="s">
        <v>362</v>
      </c>
      <c r="D127" s="33"/>
      <c r="E127" s="33" t="s">
        <v>404</v>
      </c>
      <c r="F127" s="153" t="s">
        <v>575</v>
      </c>
      <c r="G127" s="153" t="s">
        <v>346</v>
      </c>
      <c r="H127" s="163">
        <v>36942</v>
      </c>
      <c r="I127" s="160" t="s">
        <v>374</v>
      </c>
      <c r="J127" s="158"/>
      <c r="K127" s="153" t="s">
        <v>194</v>
      </c>
    </row>
    <row r="128" spans="1:11" ht="94.5">
      <c r="A128" s="156">
        <v>120</v>
      </c>
      <c r="B128" s="156">
        <v>2</v>
      </c>
      <c r="C128" s="33" t="s">
        <v>377</v>
      </c>
      <c r="D128" s="33"/>
      <c r="E128" s="33" t="s">
        <v>404</v>
      </c>
      <c r="F128" s="153" t="s">
        <v>575</v>
      </c>
      <c r="G128" s="153" t="s">
        <v>346</v>
      </c>
      <c r="H128" s="156"/>
      <c r="I128" s="160" t="s">
        <v>374</v>
      </c>
      <c r="J128" s="158"/>
      <c r="K128" s="153" t="s">
        <v>194</v>
      </c>
    </row>
    <row r="129" spans="1:11" ht="47.25">
      <c r="A129" s="156">
        <v>121</v>
      </c>
      <c r="B129" s="156">
        <v>3</v>
      </c>
      <c r="C129" s="33" t="s">
        <v>363</v>
      </c>
      <c r="D129" s="33"/>
      <c r="E129" s="33" t="s">
        <v>383</v>
      </c>
      <c r="F129" s="153" t="s">
        <v>577</v>
      </c>
      <c r="G129" s="153" t="s">
        <v>346</v>
      </c>
      <c r="H129" s="158" t="s">
        <v>367</v>
      </c>
      <c r="I129" s="160" t="s">
        <v>374</v>
      </c>
      <c r="J129" s="158"/>
      <c r="K129" s="153" t="s">
        <v>196</v>
      </c>
    </row>
    <row r="130" spans="1:11" ht="47.25">
      <c r="A130" s="156">
        <v>122</v>
      </c>
      <c r="B130" s="156">
        <v>4</v>
      </c>
      <c r="C130" s="33" t="s">
        <v>378</v>
      </c>
      <c r="D130" s="33"/>
      <c r="E130" s="33" t="s">
        <v>383</v>
      </c>
      <c r="F130" s="153" t="s">
        <v>577</v>
      </c>
      <c r="G130" s="153" t="s">
        <v>346</v>
      </c>
      <c r="H130" s="156" t="s">
        <v>395</v>
      </c>
      <c r="I130" s="160" t="s">
        <v>374</v>
      </c>
      <c r="J130" s="158"/>
      <c r="K130" s="153" t="s">
        <v>196</v>
      </c>
    </row>
    <row r="131" spans="1:11" ht="47.25">
      <c r="A131" s="156">
        <v>123</v>
      </c>
      <c r="B131" s="156">
        <v>5</v>
      </c>
      <c r="C131" s="33" t="s">
        <v>379</v>
      </c>
      <c r="D131" s="33"/>
      <c r="E131" s="33" t="s">
        <v>384</v>
      </c>
      <c r="F131" s="153" t="s">
        <v>577</v>
      </c>
      <c r="G131" s="153" t="s">
        <v>346</v>
      </c>
      <c r="H131" s="156" t="s">
        <v>396</v>
      </c>
      <c r="I131" s="160" t="s">
        <v>374</v>
      </c>
      <c r="J131" s="158"/>
      <c r="K131" s="153" t="s">
        <v>196</v>
      </c>
    </row>
    <row r="132" spans="1:11" ht="47.25">
      <c r="A132" s="156">
        <v>124</v>
      </c>
      <c r="B132" s="156">
        <v>6</v>
      </c>
      <c r="C132" s="33" t="s">
        <v>405</v>
      </c>
      <c r="D132" s="33" t="s">
        <v>18</v>
      </c>
      <c r="E132" s="33" t="s">
        <v>385</v>
      </c>
      <c r="F132" s="153" t="s">
        <v>584</v>
      </c>
      <c r="G132" s="153" t="s">
        <v>346</v>
      </c>
      <c r="H132" s="163">
        <v>38388</v>
      </c>
      <c r="I132" s="160" t="s">
        <v>374</v>
      </c>
      <c r="J132" s="158"/>
      <c r="K132" s="153" t="s">
        <v>197</v>
      </c>
    </row>
    <row r="133" spans="1:11" ht="47.25">
      <c r="A133" s="156">
        <v>125</v>
      </c>
      <c r="B133" s="156">
        <v>7</v>
      </c>
      <c r="C133" s="33" t="s">
        <v>413</v>
      </c>
      <c r="D133" s="33" t="s">
        <v>16</v>
      </c>
      <c r="E133" s="33" t="s">
        <v>385</v>
      </c>
      <c r="F133" s="153" t="s">
        <v>584</v>
      </c>
      <c r="G133" s="153" t="s">
        <v>346</v>
      </c>
      <c r="H133" s="159">
        <v>38406</v>
      </c>
      <c r="I133" s="160" t="s">
        <v>374</v>
      </c>
      <c r="J133" s="158"/>
      <c r="K133" s="153" t="s">
        <v>197</v>
      </c>
    </row>
    <row r="134" spans="1:11" ht="63">
      <c r="A134" s="156">
        <v>126</v>
      </c>
      <c r="B134" s="156">
        <v>8</v>
      </c>
      <c r="C134" s="33" t="s">
        <v>406</v>
      </c>
      <c r="D134" s="33" t="s">
        <v>13</v>
      </c>
      <c r="E134" s="33" t="s">
        <v>386</v>
      </c>
      <c r="F134" s="153" t="s">
        <v>570</v>
      </c>
      <c r="G134" s="153" t="s">
        <v>346</v>
      </c>
      <c r="H134" s="158" t="s">
        <v>368</v>
      </c>
      <c r="I134" s="160" t="s">
        <v>374</v>
      </c>
      <c r="J134" s="158"/>
      <c r="K134" s="153" t="s">
        <v>50</v>
      </c>
    </row>
    <row r="135" spans="1:11" ht="63">
      <c r="A135" s="156">
        <v>127</v>
      </c>
      <c r="B135" s="156">
        <v>9</v>
      </c>
      <c r="C135" s="33" t="s">
        <v>414</v>
      </c>
      <c r="D135" s="33" t="s">
        <v>18</v>
      </c>
      <c r="E135" s="33" t="s">
        <v>386</v>
      </c>
      <c r="F135" s="153" t="s">
        <v>570</v>
      </c>
      <c r="G135" s="153" t="s">
        <v>346</v>
      </c>
      <c r="H135" s="156" t="s">
        <v>397</v>
      </c>
      <c r="I135" s="160" t="s">
        <v>374</v>
      </c>
      <c r="J135" s="158"/>
      <c r="K135" s="153" t="s">
        <v>50</v>
      </c>
    </row>
    <row r="136" spans="1:11" ht="31.5">
      <c r="A136" s="156">
        <v>128</v>
      </c>
      <c r="B136" s="156">
        <v>10</v>
      </c>
      <c r="C136" s="33" t="s">
        <v>407</v>
      </c>
      <c r="D136" s="33" t="s">
        <v>408</v>
      </c>
      <c r="E136" s="33" t="s">
        <v>387</v>
      </c>
      <c r="F136" s="153" t="s">
        <v>56</v>
      </c>
      <c r="G136" s="153" t="s">
        <v>46</v>
      </c>
      <c r="H136" s="158" t="s">
        <v>369</v>
      </c>
      <c r="I136" s="160" t="s">
        <v>374</v>
      </c>
      <c r="J136" s="158"/>
      <c r="K136" s="153" t="s">
        <v>59</v>
      </c>
    </row>
    <row r="137" spans="1:11" ht="31.5">
      <c r="A137" s="156">
        <v>129</v>
      </c>
      <c r="B137" s="156">
        <v>11</v>
      </c>
      <c r="C137" s="33" t="s">
        <v>415</v>
      </c>
      <c r="D137" s="33" t="s">
        <v>416</v>
      </c>
      <c r="E137" s="33" t="s">
        <v>387</v>
      </c>
      <c r="F137" s="153" t="s">
        <v>56</v>
      </c>
      <c r="G137" s="153" t="s">
        <v>46</v>
      </c>
      <c r="H137" s="156" t="s">
        <v>398</v>
      </c>
      <c r="I137" s="160" t="s">
        <v>374</v>
      </c>
      <c r="J137" s="158"/>
      <c r="K137" s="153" t="s">
        <v>59</v>
      </c>
    </row>
    <row r="138" spans="1:11" ht="47.25">
      <c r="A138" s="156">
        <v>130</v>
      </c>
      <c r="B138" s="156">
        <v>12</v>
      </c>
      <c r="C138" s="33" t="s">
        <v>364</v>
      </c>
      <c r="D138" s="33"/>
      <c r="E138" s="33" t="s">
        <v>388</v>
      </c>
      <c r="F138" s="153" t="s">
        <v>598</v>
      </c>
      <c r="G138" s="153" t="s">
        <v>346</v>
      </c>
      <c r="H138" s="163">
        <v>37045</v>
      </c>
      <c r="I138" s="160" t="s">
        <v>374</v>
      </c>
      <c r="J138" s="158"/>
      <c r="K138" s="153" t="s">
        <v>375</v>
      </c>
    </row>
    <row r="139" spans="1:11" ht="47.25">
      <c r="A139" s="156">
        <v>131</v>
      </c>
      <c r="B139" s="156">
        <v>13</v>
      </c>
      <c r="C139" s="33" t="s">
        <v>380</v>
      </c>
      <c r="D139" s="33"/>
      <c r="E139" s="33" t="s">
        <v>388</v>
      </c>
      <c r="F139" s="153" t="s">
        <v>598</v>
      </c>
      <c r="G139" s="153" t="s">
        <v>346</v>
      </c>
      <c r="H139" s="159">
        <v>37174</v>
      </c>
      <c r="I139" s="160" t="s">
        <v>374</v>
      </c>
      <c r="J139" s="158"/>
      <c r="K139" s="153" t="s">
        <v>375</v>
      </c>
    </row>
    <row r="140" spans="1:11" ht="47.25">
      <c r="A140" s="156">
        <v>132</v>
      </c>
      <c r="B140" s="156">
        <v>14</v>
      </c>
      <c r="C140" s="33" t="s">
        <v>409</v>
      </c>
      <c r="D140" s="33" t="s">
        <v>15</v>
      </c>
      <c r="E140" s="33" t="s">
        <v>389</v>
      </c>
      <c r="F140" s="153" t="s">
        <v>596</v>
      </c>
      <c r="G140" s="153" t="s">
        <v>346</v>
      </c>
      <c r="H140" s="163">
        <v>38126</v>
      </c>
      <c r="I140" s="160" t="s">
        <v>374</v>
      </c>
      <c r="J140" s="158"/>
      <c r="K140" s="153" t="s">
        <v>595</v>
      </c>
    </row>
    <row r="141" spans="1:11" ht="47.25">
      <c r="A141" s="156">
        <v>133</v>
      </c>
      <c r="B141" s="156">
        <v>15</v>
      </c>
      <c r="C141" s="33" t="s">
        <v>417</v>
      </c>
      <c r="D141" s="33" t="s">
        <v>266</v>
      </c>
      <c r="E141" s="33" t="s">
        <v>389</v>
      </c>
      <c r="F141" s="153" t="s">
        <v>596</v>
      </c>
      <c r="G141" s="153" t="s">
        <v>346</v>
      </c>
      <c r="H141" s="156" t="s">
        <v>399</v>
      </c>
      <c r="I141" s="160" t="s">
        <v>374</v>
      </c>
      <c r="J141" s="158"/>
      <c r="K141" s="153" t="s">
        <v>595</v>
      </c>
    </row>
    <row r="142" spans="1:11" ht="47.25">
      <c r="A142" s="156">
        <v>134</v>
      </c>
      <c r="B142" s="156">
        <v>16</v>
      </c>
      <c r="C142" s="33" t="s">
        <v>410</v>
      </c>
      <c r="D142" s="33" t="s">
        <v>15</v>
      </c>
      <c r="E142" s="33" t="s">
        <v>390</v>
      </c>
      <c r="F142" s="153" t="s">
        <v>596</v>
      </c>
      <c r="G142" s="153" t="s">
        <v>346</v>
      </c>
      <c r="H142" s="163">
        <v>37595</v>
      </c>
      <c r="I142" s="160" t="s">
        <v>374</v>
      </c>
      <c r="J142" s="158"/>
      <c r="K142" s="153" t="s">
        <v>595</v>
      </c>
    </row>
    <row r="143" spans="1:11" ht="47.25">
      <c r="A143" s="156">
        <v>135</v>
      </c>
      <c r="B143" s="156">
        <v>17</v>
      </c>
      <c r="C143" s="33" t="s">
        <v>418</v>
      </c>
      <c r="D143" s="33" t="s">
        <v>18</v>
      </c>
      <c r="E143" s="33" t="s">
        <v>390</v>
      </c>
      <c r="F143" s="153" t="s">
        <v>596</v>
      </c>
      <c r="G143" s="153" t="s">
        <v>346</v>
      </c>
      <c r="H143" s="156" t="s">
        <v>400</v>
      </c>
      <c r="I143" s="160" t="s">
        <v>374</v>
      </c>
      <c r="J143" s="158"/>
      <c r="K143" s="153" t="s">
        <v>595</v>
      </c>
    </row>
    <row r="144" spans="1:11" ht="94.5">
      <c r="A144" s="156">
        <v>136</v>
      </c>
      <c r="B144" s="156">
        <v>18</v>
      </c>
      <c r="C144" s="33" t="s">
        <v>411</v>
      </c>
      <c r="D144" s="33" t="s">
        <v>10</v>
      </c>
      <c r="E144" s="33" t="s">
        <v>391</v>
      </c>
      <c r="F144" s="153" t="s">
        <v>587</v>
      </c>
      <c r="G144" s="153" t="s">
        <v>46</v>
      </c>
      <c r="H144" s="158" t="s">
        <v>370</v>
      </c>
      <c r="I144" s="160" t="s">
        <v>374</v>
      </c>
      <c r="J144" s="158"/>
      <c r="K144" s="153" t="s">
        <v>203</v>
      </c>
    </row>
    <row r="145" spans="1:11" ht="94.5">
      <c r="A145" s="156">
        <v>137</v>
      </c>
      <c r="B145" s="156">
        <v>19</v>
      </c>
      <c r="C145" s="33" t="s">
        <v>419</v>
      </c>
      <c r="D145" s="33" t="s">
        <v>420</v>
      </c>
      <c r="E145" s="33" t="s">
        <v>391</v>
      </c>
      <c r="F145" s="153" t="s">
        <v>587</v>
      </c>
      <c r="G145" s="153" t="s">
        <v>46</v>
      </c>
      <c r="H145" s="156" t="s">
        <v>401</v>
      </c>
      <c r="I145" s="160" t="s">
        <v>374</v>
      </c>
      <c r="J145" s="158"/>
      <c r="K145" s="153" t="s">
        <v>203</v>
      </c>
    </row>
    <row r="146" spans="1:11" ht="31.5">
      <c r="A146" s="156">
        <v>138</v>
      </c>
      <c r="B146" s="156">
        <v>20</v>
      </c>
      <c r="C146" s="33" t="s">
        <v>365</v>
      </c>
      <c r="D146" s="33"/>
      <c r="E146" s="33" t="s">
        <v>392</v>
      </c>
      <c r="F146" s="153" t="s">
        <v>599</v>
      </c>
      <c r="G146" s="153" t="s">
        <v>346</v>
      </c>
      <c r="H146" s="158" t="s">
        <v>371</v>
      </c>
      <c r="I146" s="160" t="s">
        <v>374</v>
      </c>
      <c r="J146" s="158"/>
      <c r="K146" s="153" t="s">
        <v>376</v>
      </c>
    </row>
    <row r="147" spans="1:11" ht="31.5">
      <c r="A147" s="156">
        <v>139</v>
      </c>
      <c r="B147" s="156">
        <v>21</v>
      </c>
      <c r="C147" s="33" t="s">
        <v>381</v>
      </c>
      <c r="D147" s="33"/>
      <c r="E147" s="33" t="s">
        <v>392</v>
      </c>
      <c r="F147" s="153" t="s">
        <v>599</v>
      </c>
      <c r="G147" s="153" t="s">
        <v>346</v>
      </c>
      <c r="H147" s="156" t="s">
        <v>192</v>
      </c>
      <c r="I147" s="160" t="s">
        <v>374</v>
      </c>
      <c r="J147" s="158"/>
      <c r="K147" s="153" t="s">
        <v>376</v>
      </c>
    </row>
    <row r="148" spans="1:11" ht="63">
      <c r="A148" s="156">
        <v>140</v>
      </c>
      <c r="B148" s="156">
        <v>22</v>
      </c>
      <c r="C148" s="33" t="s">
        <v>412</v>
      </c>
      <c r="D148" s="33" t="s">
        <v>12</v>
      </c>
      <c r="E148" s="33" t="s">
        <v>393</v>
      </c>
      <c r="F148" s="153" t="s">
        <v>589</v>
      </c>
      <c r="G148" s="153" t="s">
        <v>212</v>
      </c>
      <c r="H148" s="158" t="s">
        <v>372</v>
      </c>
      <c r="I148" s="160" t="s">
        <v>374</v>
      </c>
      <c r="J148" s="158"/>
      <c r="K148" s="153" t="s">
        <v>205</v>
      </c>
    </row>
    <row r="149" spans="1:11" ht="63">
      <c r="A149" s="156">
        <v>141</v>
      </c>
      <c r="B149" s="156">
        <v>23</v>
      </c>
      <c r="C149" s="33" t="s">
        <v>421</v>
      </c>
      <c r="D149" s="33" t="s">
        <v>12</v>
      </c>
      <c r="E149" s="33" t="s">
        <v>393</v>
      </c>
      <c r="F149" s="153" t="s">
        <v>589</v>
      </c>
      <c r="G149" s="153" t="s">
        <v>212</v>
      </c>
      <c r="H149" s="156" t="s">
        <v>402</v>
      </c>
      <c r="I149" s="160" t="s">
        <v>374</v>
      </c>
      <c r="J149" s="158"/>
      <c r="K149" s="153" t="s">
        <v>205</v>
      </c>
    </row>
    <row r="150" spans="1:11" ht="110.25">
      <c r="A150" s="156">
        <v>142</v>
      </c>
      <c r="B150" s="156">
        <v>24</v>
      </c>
      <c r="C150" s="33" t="s">
        <v>366</v>
      </c>
      <c r="D150" s="33"/>
      <c r="E150" s="33" t="s">
        <v>394</v>
      </c>
      <c r="F150" s="153" t="s">
        <v>591</v>
      </c>
      <c r="G150" s="153" t="s">
        <v>585</v>
      </c>
      <c r="H150" s="158" t="s">
        <v>373</v>
      </c>
      <c r="I150" s="160" t="s">
        <v>374</v>
      </c>
      <c r="J150" s="158"/>
      <c r="K150" s="153" t="s">
        <v>207</v>
      </c>
    </row>
    <row r="151" spans="1:11" ht="110.25">
      <c r="A151" s="156">
        <v>143</v>
      </c>
      <c r="B151" s="156">
        <v>25</v>
      </c>
      <c r="C151" s="33" t="s">
        <v>382</v>
      </c>
      <c r="D151" s="33"/>
      <c r="E151" s="33" t="s">
        <v>394</v>
      </c>
      <c r="F151" s="153" t="s">
        <v>591</v>
      </c>
      <c r="G151" s="153" t="s">
        <v>585</v>
      </c>
      <c r="H151" s="156" t="s">
        <v>403</v>
      </c>
      <c r="I151" s="160" t="s">
        <v>374</v>
      </c>
      <c r="J151" s="158"/>
      <c r="K151" s="153" t="s">
        <v>207</v>
      </c>
    </row>
  </sheetData>
  <autoFilter ref="A4:K151"/>
  <sortState ref="A125:K150">
    <sortCondition ref="K125"/>
  </sortState>
  <mergeCells count="5">
    <mergeCell ref="A1:K1"/>
    <mergeCell ref="A5:K5"/>
    <mergeCell ref="A36:K36"/>
    <mergeCell ref="A112:K112"/>
    <mergeCell ref="A126:K126"/>
  </mergeCells>
  <pageMargins left="0.7" right="0.3" top="0.51" bottom="0.38" header="0.3" footer="0.26"/>
  <pageSetup paperSize="9" scale="66" orientation="portrait" r:id="rId1"/>
  <rowBreaks count="3" manualBreakCount="3">
    <brk id="35" max="16383" man="1"/>
    <brk id="111" max="16383" man="1"/>
    <brk id="130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28"/>
  <sheetViews>
    <sheetView workbookViewId="0">
      <selection activeCell="A11" sqref="A11:A22"/>
    </sheetView>
  </sheetViews>
  <sheetFormatPr defaultRowHeight="15"/>
  <cols>
    <col min="1" max="1" width="5.7109375" style="8" customWidth="1"/>
    <col min="2" max="2" width="10.5703125" style="19" customWidth="1"/>
    <col min="3" max="3" width="19.28515625" style="8" customWidth="1"/>
    <col min="4" max="4" width="31.140625" style="8" customWidth="1"/>
    <col min="5" max="5" width="23.42578125" style="8" customWidth="1"/>
    <col min="6" max="6" width="31" style="8" customWidth="1"/>
    <col min="7" max="7" width="9.85546875" style="8" customWidth="1"/>
    <col min="8" max="8" width="9.140625" style="20" customWidth="1"/>
    <col min="9" max="9" width="8.7109375" style="8" customWidth="1"/>
    <col min="10" max="10" width="8.140625" style="8" customWidth="1"/>
    <col min="11" max="11" width="6.85546875" style="8" customWidth="1"/>
    <col min="12" max="12" width="12" style="8" customWidth="1"/>
    <col min="13" max="13" width="6.42578125" style="14" customWidth="1"/>
    <col min="14" max="16384" width="9.140625" style="8"/>
  </cols>
  <sheetData>
    <row r="1" spans="1:13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18" customHeight="1">
      <c r="B4" s="13"/>
      <c r="C4" s="5"/>
      <c r="D4" s="14"/>
      <c r="E4" s="5"/>
      <c r="F4" s="5"/>
      <c r="G4" s="5"/>
      <c r="H4" s="17"/>
      <c r="I4" s="13"/>
      <c r="J4" s="13"/>
      <c r="K4" s="13"/>
      <c r="L4" s="35"/>
    </row>
    <row r="5" spans="1:13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3" ht="18" customHeight="1">
      <c r="B6" s="239" t="s">
        <v>566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18" customHeight="1">
      <c r="B7" s="240" t="s">
        <v>621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7" customFormat="1" ht="18" customHeight="1" thickBot="1">
      <c r="B8" s="35"/>
      <c r="C8" s="12" t="s">
        <v>0</v>
      </c>
      <c r="E8" s="12"/>
      <c r="H8" s="16"/>
      <c r="M8" s="15"/>
    </row>
    <row r="9" spans="1:13" s="18" customFormat="1" ht="42" customHeight="1">
      <c r="A9" s="286" t="s">
        <v>30</v>
      </c>
      <c r="B9" s="283" t="s">
        <v>600</v>
      </c>
      <c r="C9" s="241" t="s">
        <v>3</v>
      </c>
      <c r="D9" s="241" t="s">
        <v>4</v>
      </c>
      <c r="E9" s="241" t="s">
        <v>9</v>
      </c>
      <c r="F9" s="241" t="s">
        <v>36</v>
      </c>
      <c r="G9" s="315" t="s">
        <v>497</v>
      </c>
      <c r="H9" s="316"/>
      <c r="I9" s="316"/>
      <c r="J9" s="316"/>
      <c r="K9" s="316"/>
      <c r="L9" s="317"/>
      <c r="M9" s="242" t="s">
        <v>37</v>
      </c>
    </row>
    <row r="10" spans="1:13" s="21" customFormat="1" ht="96" customHeight="1" thickBot="1">
      <c r="A10" s="286"/>
      <c r="B10" s="314"/>
      <c r="C10" s="292"/>
      <c r="D10" s="292"/>
      <c r="E10" s="292"/>
      <c r="F10" s="292"/>
      <c r="G10" s="57" t="s">
        <v>498</v>
      </c>
      <c r="H10" s="58" t="s">
        <v>499</v>
      </c>
      <c r="I10" s="58" t="s">
        <v>500</v>
      </c>
      <c r="J10" s="58" t="s">
        <v>501</v>
      </c>
      <c r="K10" s="58" t="s">
        <v>502</v>
      </c>
      <c r="L10" s="58" t="s">
        <v>503</v>
      </c>
      <c r="M10" s="280"/>
    </row>
    <row r="11" spans="1:13" ht="21.75" customHeight="1" thickBot="1">
      <c r="A11" s="305">
        <v>1</v>
      </c>
      <c r="B11" s="307" t="s">
        <v>491</v>
      </c>
      <c r="C11" s="309" t="str">
        <f>Список!E113</f>
        <v>Walli</v>
      </c>
      <c r="D11" s="309" t="str">
        <f>Список!F113</f>
        <v>МАОУ «Средняя общеобразовательная школа № 12 с углубленным изучением немецкого языка»</v>
      </c>
      <c r="E11" s="293" t="str">
        <f>Список!K114</f>
        <v>Азанова Надежда Алексеевна</v>
      </c>
      <c r="F11" s="56" t="str">
        <f>Список!C113</f>
        <v xml:space="preserve">Хамидулин Рустам  </v>
      </c>
      <c r="G11" s="272">
        <v>1</v>
      </c>
      <c r="H11" s="282">
        <v>1</v>
      </c>
      <c r="I11" s="272">
        <v>1</v>
      </c>
      <c r="J11" s="282">
        <v>2</v>
      </c>
      <c r="K11" s="282">
        <v>0</v>
      </c>
      <c r="L11" s="282">
        <v>3</v>
      </c>
      <c r="M11" s="274">
        <f>SUM(G11:L12)</f>
        <v>8</v>
      </c>
    </row>
    <row r="12" spans="1:13" ht="42.75" customHeight="1" thickBot="1">
      <c r="A12" s="305"/>
      <c r="B12" s="308"/>
      <c r="C12" s="310"/>
      <c r="D12" s="311"/>
      <c r="E12" s="313"/>
      <c r="F12" s="56" t="str">
        <f>Список!C114</f>
        <v xml:space="preserve">Смирнов Алексей           </v>
      </c>
      <c r="G12" s="237"/>
      <c r="H12" s="231"/>
      <c r="I12" s="237"/>
      <c r="J12" s="231"/>
      <c r="K12" s="231"/>
      <c r="L12" s="231"/>
      <c r="M12" s="232"/>
    </row>
    <row r="13" spans="1:13" ht="18" customHeight="1">
      <c r="A13" s="305">
        <v>2</v>
      </c>
      <c r="B13" s="307" t="s">
        <v>492</v>
      </c>
      <c r="C13" s="309" t="str">
        <f>Список!E117</f>
        <v>Космопилоты 2016</v>
      </c>
      <c r="D13" s="309" t="str">
        <f>Список!F117</f>
        <v>МАУ ДО "Центр детского творчества "Шанс" детский клуб "Электрон"</v>
      </c>
      <c r="E13" s="312" t="str">
        <f>Список!K119</f>
        <v>Кашин Дмитрий Александрович</v>
      </c>
      <c r="F13" s="4" t="str">
        <f>Список!C117</f>
        <v xml:space="preserve">Хабибуллин Александр </v>
      </c>
      <c r="G13" s="237">
        <v>4</v>
      </c>
      <c r="H13" s="231">
        <v>4</v>
      </c>
      <c r="I13" s="237">
        <v>3</v>
      </c>
      <c r="J13" s="231">
        <v>3</v>
      </c>
      <c r="K13" s="231">
        <v>3</v>
      </c>
      <c r="L13" s="237">
        <v>4</v>
      </c>
      <c r="M13" s="274">
        <f t="shared" ref="M13" si="0">SUM(G13:L14)</f>
        <v>21</v>
      </c>
    </row>
    <row r="14" spans="1:13" ht="30.75" customHeight="1" thickBot="1">
      <c r="A14" s="305"/>
      <c r="B14" s="308"/>
      <c r="C14" s="310"/>
      <c r="D14" s="311"/>
      <c r="E14" s="312"/>
      <c r="F14" s="4" t="str">
        <f>Список!C118</f>
        <v xml:space="preserve">Куликов Иван </v>
      </c>
      <c r="G14" s="237"/>
      <c r="H14" s="231"/>
      <c r="I14" s="237"/>
      <c r="J14" s="231"/>
      <c r="K14" s="231"/>
      <c r="L14" s="237"/>
      <c r="M14" s="232"/>
    </row>
    <row r="15" spans="1:13" ht="18" customHeight="1">
      <c r="A15" s="305">
        <v>3</v>
      </c>
      <c r="B15" s="307" t="s">
        <v>493</v>
      </c>
      <c r="C15" s="309" t="str">
        <f>Список!E119</f>
        <v>Космопилот 2018</v>
      </c>
      <c r="D15" s="309" t="str">
        <f>Список!F119</f>
        <v>МАУ ДО "Центр детского творчества "Шанс" детский клуб "Электрон"</v>
      </c>
      <c r="E15" s="312" t="str">
        <f>Список!K120</f>
        <v>Кашин Дмитрий Александрович</v>
      </c>
      <c r="F15" s="4" t="str">
        <f>Список!C119</f>
        <v>Бастриков Никита</v>
      </c>
      <c r="G15" s="237">
        <v>3</v>
      </c>
      <c r="H15" s="231">
        <v>3</v>
      </c>
      <c r="I15" s="237">
        <v>3</v>
      </c>
      <c r="J15" s="231">
        <v>3</v>
      </c>
      <c r="K15" s="231">
        <v>3</v>
      </c>
      <c r="L15" s="231">
        <v>3</v>
      </c>
      <c r="M15" s="274">
        <f t="shared" ref="M15" si="1">SUM(G15:L16)</f>
        <v>18</v>
      </c>
    </row>
    <row r="16" spans="1:13" ht="30" customHeight="1" thickBot="1">
      <c r="A16" s="305"/>
      <c r="B16" s="308"/>
      <c r="C16" s="310"/>
      <c r="D16" s="311"/>
      <c r="E16" s="312"/>
      <c r="F16" s="4" t="str">
        <f>Список!C120</f>
        <v>Бастриков Арсений</v>
      </c>
      <c r="G16" s="237"/>
      <c r="H16" s="231"/>
      <c r="I16" s="237"/>
      <c r="J16" s="231"/>
      <c r="K16" s="231"/>
      <c r="L16" s="231"/>
      <c r="M16" s="232"/>
    </row>
    <row r="17" spans="1:13" ht="18" customHeight="1">
      <c r="A17" s="305">
        <v>4</v>
      </c>
      <c r="B17" s="307" t="s">
        <v>494</v>
      </c>
      <c r="C17" s="309" t="str">
        <f>Список!E121</f>
        <v>Лунатики</v>
      </c>
      <c r="D17" s="309" t="str">
        <f>Список!F121</f>
        <v>МАУ ДО "Детско-юношеский центр "Рифей" г. Перми</v>
      </c>
      <c r="E17" s="312" t="str">
        <f>Список!K122</f>
        <v>Менькова Ирина Анатольевна</v>
      </c>
      <c r="F17" s="4" t="str">
        <f>Список!C121</f>
        <v xml:space="preserve">Романов Егор </v>
      </c>
      <c r="G17" s="237">
        <v>2</v>
      </c>
      <c r="H17" s="231">
        <v>1</v>
      </c>
      <c r="I17" s="237">
        <v>1</v>
      </c>
      <c r="J17" s="231">
        <v>3</v>
      </c>
      <c r="K17" s="231">
        <v>1</v>
      </c>
      <c r="L17" s="237">
        <v>2</v>
      </c>
      <c r="M17" s="274">
        <f t="shared" ref="M17" si="2">SUM(G17:L18)</f>
        <v>10</v>
      </c>
    </row>
    <row r="18" spans="1:13" ht="28.5" customHeight="1" thickBot="1">
      <c r="A18" s="305"/>
      <c r="B18" s="308"/>
      <c r="C18" s="310"/>
      <c r="D18" s="311"/>
      <c r="E18" s="312"/>
      <c r="F18" s="4" t="str">
        <f>Список!C122</f>
        <v xml:space="preserve">Путилов Никита </v>
      </c>
      <c r="G18" s="237"/>
      <c r="H18" s="231"/>
      <c r="I18" s="237"/>
      <c r="J18" s="231"/>
      <c r="K18" s="231"/>
      <c r="L18" s="237"/>
      <c r="M18" s="232"/>
    </row>
    <row r="19" spans="1:13" ht="18" customHeight="1">
      <c r="A19" s="305">
        <v>5</v>
      </c>
      <c r="B19" s="307" t="s">
        <v>495</v>
      </c>
      <c r="C19" s="309" t="str">
        <f>Список!E123</f>
        <v>Фиксик</v>
      </c>
      <c r="D19" s="309" t="str">
        <f>Список!F123</f>
        <v>МАОУ "Средняя общеобразовательная школа № 135 с углублённым изучением предметов образовательной области "Технология"</v>
      </c>
      <c r="E19" s="312" t="str">
        <f>Список!K123</f>
        <v>Терёхин Алексей Дмитриевич</v>
      </c>
      <c r="F19" s="4" t="str">
        <f>Список!C123</f>
        <v xml:space="preserve">Ганичева Анастасия </v>
      </c>
      <c r="G19" s="237">
        <v>4</v>
      </c>
      <c r="H19" s="231">
        <v>4</v>
      </c>
      <c r="I19" s="237">
        <v>4</v>
      </c>
      <c r="J19" s="231">
        <v>4</v>
      </c>
      <c r="K19" s="231">
        <v>4</v>
      </c>
      <c r="L19" s="237">
        <v>3</v>
      </c>
      <c r="M19" s="274">
        <f t="shared" ref="M19" si="3">SUM(G19:L20)</f>
        <v>23</v>
      </c>
    </row>
    <row r="20" spans="1:13" ht="63" customHeight="1" thickBot="1">
      <c r="A20" s="305"/>
      <c r="B20" s="308"/>
      <c r="C20" s="310"/>
      <c r="D20" s="311"/>
      <c r="E20" s="312"/>
      <c r="G20" s="237"/>
      <c r="H20" s="231"/>
      <c r="I20" s="237"/>
      <c r="J20" s="231"/>
      <c r="K20" s="231"/>
      <c r="L20" s="237"/>
      <c r="M20" s="232"/>
    </row>
    <row r="21" spans="1:13" ht="18" customHeight="1">
      <c r="A21" s="305">
        <v>6</v>
      </c>
      <c r="B21" s="307" t="s">
        <v>496</v>
      </c>
      <c r="C21" s="309" t="str">
        <f>Список!E125</f>
        <v>Вихрь</v>
      </c>
      <c r="D21" s="309" t="str">
        <f>Список!F125</f>
        <v>МАОУ "Средняя общеобразовательная школа № 7"</v>
      </c>
      <c r="E21" s="312" t="s">
        <v>207</v>
      </c>
      <c r="F21" s="4" t="str">
        <f>Список!C124</f>
        <v>Бочков Алексей</v>
      </c>
      <c r="G21" s="237">
        <v>4</v>
      </c>
      <c r="H21" s="231">
        <v>2</v>
      </c>
      <c r="I21" s="237">
        <v>3</v>
      </c>
      <c r="J21" s="231">
        <v>3</v>
      </c>
      <c r="K21" s="231">
        <v>3</v>
      </c>
      <c r="L21" s="237">
        <v>4</v>
      </c>
      <c r="M21" s="274">
        <f t="shared" ref="M21" si="4">SUM(G21:L22)</f>
        <v>19</v>
      </c>
    </row>
    <row r="22" spans="1:13" ht="32.25" customHeight="1" thickBot="1">
      <c r="A22" s="305"/>
      <c r="B22" s="308"/>
      <c r="C22" s="310"/>
      <c r="D22" s="311"/>
      <c r="E22" s="312"/>
      <c r="F22" s="4" t="str">
        <f>Список!C125</f>
        <v>Коробейников Савелий</v>
      </c>
      <c r="G22" s="237"/>
      <c r="H22" s="231"/>
      <c r="I22" s="237"/>
      <c r="J22" s="231"/>
      <c r="K22" s="231"/>
      <c r="L22" s="237"/>
      <c r="M22" s="232"/>
    </row>
    <row r="23" spans="1:13" s="29" customFormat="1" ht="24.75" customHeight="1">
      <c r="B23" s="22"/>
      <c r="C23" s="306"/>
      <c r="D23" s="52"/>
      <c r="E23" s="46"/>
      <c r="F23" s="36"/>
      <c r="G23" s="24"/>
      <c r="H23" s="53"/>
      <c r="I23" s="46"/>
      <c r="J23" s="53"/>
      <c r="K23" s="53"/>
      <c r="L23" s="22"/>
      <c r="M23" s="54"/>
    </row>
    <row r="24" spans="1:13" s="29" customFormat="1" ht="24.75" customHeight="1">
      <c r="B24" s="22"/>
      <c r="C24" s="306"/>
      <c r="D24" s="52"/>
      <c r="E24" s="46"/>
      <c r="F24" s="36"/>
      <c r="G24" s="24"/>
      <c r="H24" s="53"/>
      <c r="I24" s="46"/>
      <c r="J24" s="53"/>
      <c r="K24" s="53"/>
      <c r="L24" s="22"/>
      <c r="M24" s="54"/>
    </row>
    <row r="25" spans="1:13" s="29" customFormat="1" ht="24.75" customHeight="1">
      <c r="B25" s="22"/>
      <c r="C25" s="52"/>
      <c r="D25" s="52"/>
      <c r="E25" s="46"/>
      <c r="F25" s="36"/>
      <c r="G25" s="24"/>
      <c r="H25" s="53"/>
      <c r="I25" s="46"/>
      <c r="J25" s="53"/>
      <c r="K25" s="53"/>
      <c r="L25" s="22"/>
      <c r="M25" s="54"/>
    </row>
    <row r="26" spans="1:13" s="7" customFormat="1" ht="20.100000000000001" customHeight="1">
      <c r="B26" s="77"/>
      <c r="F26" s="9" t="s">
        <v>33</v>
      </c>
      <c r="G26" s="10"/>
      <c r="H26" s="66"/>
      <c r="I26" s="10"/>
      <c r="J26" s="11"/>
      <c r="K26" s="97" t="s">
        <v>558</v>
      </c>
      <c r="L26" s="97"/>
      <c r="M26" s="97"/>
    </row>
    <row r="27" spans="1:13" s="7" customFormat="1" ht="48.75" customHeight="1">
      <c r="B27" s="77"/>
      <c r="E27" s="77" t="s">
        <v>34</v>
      </c>
      <c r="F27" s="9"/>
      <c r="G27" s="10"/>
      <c r="H27" s="66"/>
      <c r="I27" s="10"/>
      <c r="J27" s="11"/>
      <c r="K27" s="6"/>
    </row>
    <row r="28" spans="1:13" ht="18.75">
      <c r="E28" s="7"/>
      <c r="F28" s="9" t="s">
        <v>35</v>
      </c>
      <c r="G28" s="10"/>
      <c r="H28" s="66"/>
      <c r="I28" s="10"/>
      <c r="J28" s="11"/>
      <c r="K28" s="6"/>
      <c r="L28" s="26" t="s">
        <v>469</v>
      </c>
      <c r="M28" s="8"/>
    </row>
  </sheetData>
  <sortState ref="B12:Q41">
    <sortCondition ref="M12:M41"/>
  </sortState>
  <mergeCells count="87">
    <mergeCell ref="E9:E10"/>
    <mergeCell ref="F9:F10"/>
    <mergeCell ref="M9:M10"/>
    <mergeCell ref="B9:B10"/>
    <mergeCell ref="C9:C10"/>
    <mergeCell ref="D9:D10"/>
    <mergeCell ref="G9:L9"/>
    <mergeCell ref="B11:B12"/>
    <mergeCell ref="C11:C12"/>
    <mergeCell ref="D11:D12"/>
    <mergeCell ref="E11:E12"/>
    <mergeCell ref="G11:G12"/>
    <mergeCell ref="M11:M12"/>
    <mergeCell ref="H11:H12"/>
    <mergeCell ref="I11:I12"/>
    <mergeCell ref="J11:J12"/>
    <mergeCell ref="K11:K12"/>
    <mergeCell ref="L11:L12"/>
    <mergeCell ref="L13:L14"/>
    <mergeCell ref="B13:B14"/>
    <mergeCell ref="C13:C14"/>
    <mergeCell ref="D13:D14"/>
    <mergeCell ref="E13:E14"/>
    <mergeCell ref="G13:G14"/>
    <mergeCell ref="M13:M14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L15:L16"/>
    <mergeCell ref="M15:M16"/>
    <mergeCell ref="H13:H14"/>
    <mergeCell ref="I13:I14"/>
    <mergeCell ref="J13:J14"/>
    <mergeCell ref="K13:K14"/>
    <mergeCell ref="J17:J18"/>
    <mergeCell ref="K17:K18"/>
    <mergeCell ref="L17:L18"/>
    <mergeCell ref="B17:B18"/>
    <mergeCell ref="C17:C18"/>
    <mergeCell ref="D17:D18"/>
    <mergeCell ref="E17:E18"/>
    <mergeCell ref="G17:G18"/>
    <mergeCell ref="E21:E22"/>
    <mergeCell ref="G21:G22"/>
    <mergeCell ref="M17:M18"/>
    <mergeCell ref="B19:B20"/>
    <mergeCell ref="C19:C20"/>
    <mergeCell ref="D19:D20"/>
    <mergeCell ref="E19:E20"/>
    <mergeCell ref="G19:G20"/>
    <mergeCell ref="H19:H20"/>
    <mergeCell ref="I19:I20"/>
    <mergeCell ref="J19:J20"/>
    <mergeCell ref="K19:K20"/>
    <mergeCell ref="L19:L20"/>
    <mergeCell ref="M19:M20"/>
    <mergeCell ref="H17:H18"/>
    <mergeCell ref="I17:I18"/>
    <mergeCell ref="C23:C24"/>
    <mergeCell ref="B1:M1"/>
    <mergeCell ref="B2:M2"/>
    <mergeCell ref="B3:M3"/>
    <mergeCell ref="B5:M5"/>
    <mergeCell ref="B6:M6"/>
    <mergeCell ref="B7:M7"/>
    <mergeCell ref="M21:M22"/>
    <mergeCell ref="H21:H22"/>
    <mergeCell ref="I21:I22"/>
    <mergeCell ref="J21:J22"/>
    <mergeCell ref="K21:K22"/>
    <mergeCell ref="L21:L22"/>
    <mergeCell ref="B21:B22"/>
    <mergeCell ref="C21:C22"/>
    <mergeCell ref="D21:D22"/>
    <mergeCell ref="A17:A18"/>
    <mergeCell ref="A19:A20"/>
    <mergeCell ref="A21:A22"/>
    <mergeCell ref="A9:A10"/>
    <mergeCell ref="A11:A12"/>
    <mergeCell ref="A13:A14"/>
    <mergeCell ref="A15:A16"/>
  </mergeCells>
  <pageMargins left="0.49" right="0.23" top="0.45" bottom="0.33" header="0.31496062992125984" footer="0.16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28"/>
  <sheetViews>
    <sheetView workbookViewId="0">
      <selection activeCell="A11" sqref="A11:A22"/>
    </sheetView>
  </sheetViews>
  <sheetFormatPr defaultRowHeight="15"/>
  <cols>
    <col min="1" max="1" width="9.140625" style="8" customWidth="1"/>
    <col min="2" max="2" width="10.5703125" style="19" customWidth="1"/>
    <col min="3" max="3" width="19.28515625" style="8" customWidth="1"/>
    <col min="4" max="4" width="31.140625" style="8" customWidth="1"/>
    <col min="5" max="5" width="23.42578125" style="8" customWidth="1"/>
    <col min="6" max="6" width="31" style="8" customWidth="1"/>
    <col min="7" max="7" width="9.85546875" style="8" customWidth="1"/>
    <col min="8" max="8" width="9.140625" style="20" customWidth="1"/>
    <col min="9" max="9" width="8.7109375" style="8" customWidth="1"/>
    <col min="10" max="10" width="8.140625" style="8" customWidth="1"/>
    <col min="11" max="11" width="6.85546875" style="8" customWidth="1"/>
    <col min="12" max="12" width="12" style="8" customWidth="1"/>
    <col min="13" max="13" width="6.42578125" style="14" customWidth="1"/>
    <col min="14" max="16384" width="9.140625" style="8"/>
  </cols>
  <sheetData>
    <row r="1" spans="1:13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18" customHeight="1">
      <c r="B4" s="13"/>
      <c r="C4" s="5"/>
      <c r="D4" s="14"/>
      <c r="E4" s="5"/>
      <c r="F4" s="5"/>
      <c r="G4" s="5"/>
      <c r="H4" s="17"/>
      <c r="I4" s="13"/>
      <c r="J4" s="13"/>
      <c r="K4" s="13"/>
      <c r="L4" s="59"/>
    </row>
    <row r="5" spans="1:13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3" ht="18" customHeight="1">
      <c r="B6" s="239" t="s">
        <v>566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18" customHeight="1">
      <c r="B7" s="240" t="s">
        <v>621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7" customFormat="1" ht="18" customHeight="1" thickBot="1">
      <c r="B8" s="59"/>
      <c r="C8" s="12" t="s">
        <v>0</v>
      </c>
      <c r="E8" s="12"/>
      <c r="H8" s="16"/>
      <c r="M8" s="15"/>
    </row>
    <row r="9" spans="1:13" s="18" customFormat="1" ht="42" customHeight="1">
      <c r="A9" s="286" t="s">
        <v>30</v>
      </c>
      <c r="B9" s="283" t="s">
        <v>600</v>
      </c>
      <c r="C9" s="241" t="s">
        <v>3</v>
      </c>
      <c r="D9" s="241" t="s">
        <v>4</v>
      </c>
      <c r="E9" s="241" t="s">
        <v>9</v>
      </c>
      <c r="F9" s="241" t="s">
        <v>36</v>
      </c>
      <c r="G9" s="315" t="s">
        <v>497</v>
      </c>
      <c r="H9" s="316"/>
      <c r="I9" s="316"/>
      <c r="J9" s="316"/>
      <c r="K9" s="316"/>
      <c r="L9" s="317"/>
      <c r="M9" s="242" t="s">
        <v>37</v>
      </c>
    </row>
    <row r="10" spans="1:13" s="21" customFormat="1" ht="96" customHeight="1" thickBot="1">
      <c r="A10" s="286"/>
      <c r="B10" s="314"/>
      <c r="C10" s="292"/>
      <c r="D10" s="292"/>
      <c r="E10" s="292"/>
      <c r="F10" s="292"/>
      <c r="G10" s="57" t="s">
        <v>498</v>
      </c>
      <c r="H10" s="58" t="s">
        <v>499</v>
      </c>
      <c r="I10" s="58" t="s">
        <v>500</v>
      </c>
      <c r="J10" s="58" t="s">
        <v>501</v>
      </c>
      <c r="K10" s="58" t="s">
        <v>502</v>
      </c>
      <c r="L10" s="58" t="s">
        <v>503</v>
      </c>
      <c r="M10" s="280"/>
    </row>
    <row r="11" spans="1:13" ht="21.75" customHeight="1" thickBot="1">
      <c r="A11" s="320">
        <v>1</v>
      </c>
      <c r="B11" s="318" t="s">
        <v>491</v>
      </c>
      <c r="C11" s="309" t="str">
        <f>Список!E113</f>
        <v>Walli</v>
      </c>
      <c r="D11" s="309" t="str">
        <f>Список!F113</f>
        <v>МАОУ «Средняя общеобразовательная школа № 12 с углубленным изучением немецкого языка»</v>
      </c>
      <c r="E11" s="293" t="str">
        <f>Список!K114</f>
        <v>Азанова Надежда Алексеевна</v>
      </c>
      <c r="F11" s="56" t="str">
        <f>Список!C113</f>
        <v xml:space="preserve">Хамидулин Рустам  </v>
      </c>
      <c r="G11" s="272">
        <v>4</v>
      </c>
      <c r="H11" s="282">
        <v>3</v>
      </c>
      <c r="I11" s="272">
        <v>4</v>
      </c>
      <c r="J11" s="282">
        <v>4</v>
      </c>
      <c r="K11" s="282">
        <v>2</v>
      </c>
      <c r="L11" s="282">
        <v>5</v>
      </c>
      <c r="M11" s="274">
        <f>SUM(G11:L12)</f>
        <v>22</v>
      </c>
    </row>
    <row r="12" spans="1:13" ht="23.25" customHeight="1" thickBot="1">
      <c r="A12" s="321"/>
      <c r="B12" s="319"/>
      <c r="C12" s="310"/>
      <c r="D12" s="311"/>
      <c r="E12" s="313"/>
      <c r="F12" s="56" t="str">
        <f>Список!C114</f>
        <v xml:space="preserve">Смирнов Алексей           </v>
      </c>
      <c r="G12" s="237"/>
      <c r="H12" s="231"/>
      <c r="I12" s="237"/>
      <c r="J12" s="231"/>
      <c r="K12" s="231"/>
      <c r="L12" s="231"/>
      <c r="M12" s="232"/>
    </row>
    <row r="13" spans="1:13" ht="18" customHeight="1">
      <c r="A13" s="320">
        <v>2</v>
      </c>
      <c r="B13" s="318" t="s">
        <v>492</v>
      </c>
      <c r="C13" s="309" t="str">
        <f>Список!E117</f>
        <v>Космопилоты 2016</v>
      </c>
      <c r="D13" s="309" t="str">
        <f>Список!F117</f>
        <v>МАУ ДО "Центр детского творчества "Шанс" детский клуб "Электрон"</v>
      </c>
      <c r="E13" s="312" t="str">
        <f>Список!K119</f>
        <v>Кашин Дмитрий Александрович</v>
      </c>
      <c r="F13" s="4" t="str">
        <f>Список!C117</f>
        <v xml:space="preserve">Хабибуллин Александр </v>
      </c>
      <c r="G13" s="237">
        <v>5</v>
      </c>
      <c r="H13" s="231">
        <v>3</v>
      </c>
      <c r="I13" s="237">
        <v>4</v>
      </c>
      <c r="J13" s="231">
        <v>3</v>
      </c>
      <c r="K13" s="231">
        <v>2</v>
      </c>
      <c r="L13" s="237">
        <v>5</v>
      </c>
      <c r="M13" s="274">
        <f t="shared" ref="M13" si="0">SUM(G13:L14)</f>
        <v>22</v>
      </c>
    </row>
    <row r="14" spans="1:13" ht="18" customHeight="1" thickBot="1">
      <c r="A14" s="321"/>
      <c r="B14" s="319"/>
      <c r="C14" s="310"/>
      <c r="D14" s="311"/>
      <c r="E14" s="312"/>
      <c r="F14" s="4" t="str">
        <f>Список!C118</f>
        <v xml:space="preserve">Куликов Иван </v>
      </c>
      <c r="G14" s="237"/>
      <c r="H14" s="231"/>
      <c r="I14" s="237"/>
      <c r="J14" s="231"/>
      <c r="K14" s="231"/>
      <c r="L14" s="237"/>
      <c r="M14" s="232"/>
    </row>
    <row r="15" spans="1:13" ht="18" customHeight="1">
      <c r="A15" s="320">
        <v>3</v>
      </c>
      <c r="B15" s="318" t="s">
        <v>493</v>
      </c>
      <c r="C15" s="309" t="str">
        <f>Список!E119</f>
        <v>Космопилот 2018</v>
      </c>
      <c r="D15" s="309" t="str">
        <f>Список!F119</f>
        <v>МАУ ДО "Центр детского творчества "Шанс" детский клуб "Электрон"</v>
      </c>
      <c r="E15" s="312" t="str">
        <f>Список!K120</f>
        <v>Кашин Дмитрий Александрович</v>
      </c>
      <c r="F15" s="4" t="str">
        <f>Список!C119</f>
        <v>Бастриков Никита</v>
      </c>
      <c r="G15" s="237">
        <v>5</v>
      </c>
      <c r="H15" s="231">
        <v>5</v>
      </c>
      <c r="I15" s="237">
        <v>5</v>
      </c>
      <c r="J15" s="231">
        <v>5</v>
      </c>
      <c r="K15" s="231">
        <v>4</v>
      </c>
      <c r="L15" s="231">
        <v>5</v>
      </c>
      <c r="M15" s="274">
        <f t="shared" ref="M15" si="1">SUM(G15:L16)</f>
        <v>29</v>
      </c>
    </row>
    <row r="16" spans="1:13" ht="24" customHeight="1" thickBot="1">
      <c r="A16" s="321"/>
      <c r="B16" s="319"/>
      <c r="C16" s="310"/>
      <c r="D16" s="311"/>
      <c r="E16" s="312"/>
      <c r="F16" s="4" t="str">
        <f>Список!C120</f>
        <v>Бастриков Арсений</v>
      </c>
      <c r="G16" s="237"/>
      <c r="H16" s="231"/>
      <c r="I16" s="237"/>
      <c r="J16" s="231"/>
      <c r="K16" s="231"/>
      <c r="L16" s="231"/>
      <c r="M16" s="232"/>
    </row>
    <row r="17" spans="1:13" ht="18" customHeight="1">
      <c r="A17" s="320">
        <v>4</v>
      </c>
      <c r="B17" s="318" t="s">
        <v>494</v>
      </c>
      <c r="C17" s="309" t="str">
        <f>Список!E121</f>
        <v>Лунатики</v>
      </c>
      <c r="D17" s="309" t="str">
        <f>Список!F121</f>
        <v>МАУ ДО "Детско-юношеский центр "Рифей" г. Перми</v>
      </c>
      <c r="E17" s="312" t="str">
        <f>Список!K122</f>
        <v>Менькова Ирина Анатольевна</v>
      </c>
      <c r="F17" s="4" t="str">
        <f>Список!C121</f>
        <v xml:space="preserve">Романов Егор </v>
      </c>
      <c r="G17" s="237">
        <v>5</v>
      </c>
      <c r="H17" s="231">
        <v>3</v>
      </c>
      <c r="I17" s="237">
        <v>3</v>
      </c>
      <c r="J17" s="231">
        <v>3</v>
      </c>
      <c r="K17" s="231">
        <v>2</v>
      </c>
      <c r="L17" s="237">
        <v>4</v>
      </c>
      <c r="M17" s="274">
        <f t="shared" ref="M17" si="2">SUM(G17:L18)</f>
        <v>20</v>
      </c>
    </row>
    <row r="18" spans="1:13" ht="28.5" customHeight="1" thickBot="1">
      <c r="A18" s="321"/>
      <c r="B18" s="319"/>
      <c r="C18" s="310"/>
      <c r="D18" s="311"/>
      <c r="E18" s="312"/>
      <c r="F18" s="4" t="str">
        <f>Список!C122</f>
        <v xml:space="preserve">Путилов Никита </v>
      </c>
      <c r="G18" s="237"/>
      <c r="H18" s="231"/>
      <c r="I18" s="237"/>
      <c r="J18" s="231"/>
      <c r="K18" s="231"/>
      <c r="L18" s="237"/>
      <c r="M18" s="232"/>
    </row>
    <row r="19" spans="1:13" ht="18" customHeight="1">
      <c r="A19" s="320">
        <v>5</v>
      </c>
      <c r="B19" s="318" t="s">
        <v>495</v>
      </c>
      <c r="C19" s="309" t="str">
        <f>Список!E123</f>
        <v>Фиксик</v>
      </c>
      <c r="D19" s="309" t="str">
        <f>Список!F123</f>
        <v>МАОУ "Средняя общеобразовательная школа № 135 с углублённым изучением предметов образовательной области "Технология"</v>
      </c>
      <c r="E19" s="312" t="str">
        <f>Список!K123</f>
        <v>Терёхин Алексей Дмитриевич</v>
      </c>
      <c r="F19" s="4" t="str">
        <f>Список!C123</f>
        <v xml:space="preserve">Ганичева Анастасия </v>
      </c>
      <c r="G19" s="237">
        <v>5</v>
      </c>
      <c r="H19" s="231">
        <v>5</v>
      </c>
      <c r="I19" s="237">
        <v>5</v>
      </c>
      <c r="J19" s="231">
        <v>4</v>
      </c>
      <c r="K19" s="231">
        <v>3</v>
      </c>
      <c r="L19" s="237">
        <v>4</v>
      </c>
      <c r="M19" s="274">
        <f t="shared" ref="M19" si="3">SUM(G19:L20)</f>
        <v>26</v>
      </c>
    </row>
    <row r="20" spans="1:13" ht="28.5" customHeight="1" thickBot="1">
      <c r="A20" s="321"/>
      <c r="B20" s="319"/>
      <c r="C20" s="310"/>
      <c r="D20" s="311"/>
      <c r="E20" s="312"/>
      <c r="G20" s="237"/>
      <c r="H20" s="231"/>
      <c r="I20" s="237"/>
      <c r="J20" s="231"/>
      <c r="K20" s="231"/>
      <c r="L20" s="237"/>
      <c r="M20" s="232"/>
    </row>
    <row r="21" spans="1:13" ht="18" customHeight="1">
      <c r="A21" s="320">
        <v>6</v>
      </c>
      <c r="B21" s="318" t="s">
        <v>496</v>
      </c>
      <c r="C21" s="309" t="str">
        <f>Список!E125</f>
        <v>Вихрь</v>
      </c>
      <c r="D21" s="309" t="str">
        <f>Список!F125</f>
        <v>МАОУ "Средняя общеобразовательная школа № 7"</v>
      </c>
      <c r="E21" s="312" t="s">
        <v>207</v>
      </c>
      <c r="F21" s="4" t="str">
        <f>Список!C124</f>
        <v>Бочков Алексей</v>
      </c>
      <c r="G21" s="237">
        <v>5</v>
      </c>
      <c r="H21" s="231">
        <v>3</v>
      </c>
      <c r="I21" s="237">
        <v>4</v>
      </c>
      <c r="J21" s="231">
        <v>4</v>
      </c>
      <c r="K21" s="231">
        <v>3</v>
      </c>
      <c r="L21" s="237">
        <v>3</v>
      </c>
      <c r="M21" s="274">
        <f t="shared" ref="M21" si="4">SUM(G21:L22)</f>
        <v>22</v>
      </c>
    </row>
    <row r="22" spans="1:13" ht="18" customHeight="1" thickBot="1">
      <c r="A22" s="321"/>
      <c r="B22" s="319"/>
      <c r="C22" s="310"/>
      <c r="D22" s="311"/>
      <c r="E22" s="312"/>
      <c r="F22" s="4" t="str">
        <f>Список!C125</f>
        <v>Коробейников Савелий</v>
      </c>
      <c r="G22" s="237"/>
      <c r="H22" s="231"/>
      <c r="I22" s="237"/>
      <c r="J22" s="231"/>
      <c r="K22" s="231"/>
      <c r="L22" s="237"/>
      <c r="M22" s="232"/>
    </row>
    <row r="23" spans="1:13" s="29" customFormat="1" ht="24.75" customHeight="1">
      <c r="B23" s="22"/>
      <c r="C23" s="306"/>
      <c r="D23" s="60"/>
      <c r="E23" s="46"/>
      <c r="F23" s="36"/>
      <c r="G23" s="24"/>
      <c r="H23" s="53"/>
      <c r="I23" s="46"/>
      <c r="J23" s="53"/>
      <c r="K23" s="53"/>
      <c r="L23" s="22"/>
      <c r="M23" s="54"/>
    </row>
    <row r="24" spans="1:13" s="29" customFormat="1" ht="24.75" customHeight="1">
      <c r="B24" s="22"/>
      <c r="C24" s="306"/>
      <c r="D24" s="60"/>
      <c r="E24" s="46"/>
      <c r="F24" s="36"/>
      <c r="G24" s="24"/>
      <c r="H24" s="53"/>
      <c r="I24" s="46"/>
      <c r="J24" s="53"/>
      <c r="K24" s="53"/>
      <c r="L24" s="22"/>
      <c r="M24" s="54"/>
    </row>
    <row r="25" spans="1:13" s="29" customFormat="1" ht="24.75" customHeight="1">
      <c r="B25" s="22"/>
      <c r="C25" s="60"/>
      <c r="D25" s="60"/>
      <c r="E25" s="46"/>
      <c r="F25" s="36"/>
      <c r="G25" s="24"/>
      <c r="H25" s="53"/>
      <c r="I25" s="46"/>
      <c r="J25" s="53"/>
      <c r="K25" s="53"/>
      <c r="L25" s="22"/>
      <c r="M25" s="54"/>
    </row>
    <row r="26" spans="1:13" s="7" customFormat="1" ht="20.100000000000001" customHeight="1">
      <c r="B26" s="77"/>
      <c r="F26" s="9" t="s">
        <v>33</v>
      </c>
      <c r="G26" s="10"/>
      <c r="H26" s="66"/>
      <c r="I26" s="10"/>
      <c r="J26" s="11"/>
      <c r="K26" s="97" t="s">
        <v>558</v>
      </c>
      <c r="L26" s="97"/>
      <c r="M26" s="97"/>
    </row>
    <row r="27" spans="1:13" s="7" customFormat="1" ht="48.75" customHeight="1">
      <c r="B27" s="77"/>
      <c r="E27" s="77" t="s">
        <v>34</v>
      </c>
      <c r="F27" s="9"/>
      <c r="G27" s="10"/>
      <c r="H27" s="66"/>
      <c r="I27" s="10"/>
      <c r="J27" s="11"/>
      <c r="K27" s="6"/>
    </row>
    <row r="28" spans="1:13" ht="18.75">
      <c r="E28" s="7"/>
      <c r="F28" s="9" t="s">
        <v>35</v>
      </c>
      <c r="G28" s="10"/>
      <c r="H28" s="66"/>
      <c r="I28" s="10"/>
      <c r="J28" s="11"/>
      <c r="K28" s="6"/>
      <c r="L28" s="26" t="s">
        <v>469</v>
      </c>
      <c r="M28" s="8"/>
    </row>
  </sheetData>
  <mergeCells count="87">
    <mergeCell ref="A17:A18"/>
    <mergeCell ref="A19:A20"/>
    <mergeCell ref="A21:A22"/>
    <mergeCell ref="A9:A10"/>
    <mergeCell ref="A11:A12"/>
    <mergeCell ref="A13:A14"/>
    <mergeCell ref="A15:A16"/>
    <mergeCell ref="B7:M7"/>
    <mergeCell ref="B1:M1"/>
    <mergeCell ref="B2:M2"/>
    <mergeCell ref="B3:M3"/>
    <mergeCell ref="B5:M5"/>
    <mergeCell ref="B6:M6"/>
    <mergeCell ref="H11:H12"/>
    <mergeCell ref="I11:I12"/>
    <mergeCell ref="J11:J12"/>
    <mergeCell ref="K11:K12"/>
    <mergeCell ref="B9:B10"/>
    <mergeCell ref="C9:C10"/>
    <mergeCell ref="D9:D10"/>
    <mergeCell ref="E9:E10"/>
    <mergeCell ref="F9:F10"/>
    <mergeCell ref="G9:L9"/>
    <mergeCell ref="B11:B12"/>
    <mergeCell ref="C11:C12"/>
    <mergeCell ref="D11:D12"/>
    <mergeCell ref="E11:E12"/>
    <mergeCell ref="G11:G12"/>
    <mergeCell ref="L11:L12"/>
    <mergeCell ref="M11:M12"/>
    <mergeCell ref="M13:M14"/>
    <mergeCell ref="L13:L14"/>
    <mergeCell ref="M9:M10"/>
    <mergeCell ref="H13:H14"/>
    <mergeCell ref="I13:I14"/>
    <mergeCell ref="J13:J14"/>
    <mergeCell ref="K13:K14"/>
    <mergeCell ref="B15:B16"/>
    <mergeCell ref="C15:C16"/>
    <mergeCell ref="D15:D16"/>
    <mergeCell ref="E15:E16"/>
    <mergeCell ref="G15:G16"/>
    <mergeCell ref="G13:G14"/>
    <mergeCell ref="B13:B14"/>
    <mergeCell ref="C13:C14"/>
    <mergeCell ref="D13:D14"/>
    <mergeCell ref="E13:E14"/>
    <mergeCell ref="H15:H16"/>
    <mergeCell ref="B17:B18"/>
    <mergeCell ref="C17:C18"/>
    <mergeCell ref="D17:D18"/>
    <mergeCell ref="E17:E18"/>
    <mergeCell ref="G17:G18"/>
    <mergeCell ref="L17:L18"/>
    <mergeCell ref="M17:M18"/>
    <mergeCell ref="I15:I16"/>
    <mergeCell ref="J15:J16"/>
    <mergeCell ref="K15:K16"/>
    <mergeCell ref="L15:L16"/>
    <mergeCell ref="M15:M16"/>
    <mergeCell ref="H19:H20"/>
    <mergeCell ref="H17:H18"/>
    <mergeCell ref="I17:I18"/>
    <mergeCell ref="J17:J18"/>
    <mergeCell ref="K17:K18"/>
    <mergeCell ref="B19:B20"/>
    <mergeCell ref="C19:C20"/>
    <mergeCell ref="D19:D20"/>
    <mergeCell ref="E19:E20"/>
    <mergeCell ref="G19:G20"/>
    <mergeCell ref="B21:B22"/>
    <mergeCell ref="C21:C22"/>
    <mergeCell ref="D21:D22"/>
    <mergeCell ref="E21:E22"/>
    <mergeCell ref="G21:G22"/>
    <mergeCell ref="L21:L22"/>
    <mergeCell ref="M21:M22"/>
    <mergeCell ref="I19:I20"/>
    <mergeCell ref="J19:J20"/>
    <mergeCell ref="K19:K20"/>
    <mergeCell ref="L19:L20"/>
    <mergeCell ref="M19:M20"/>
    <mergeCell ref="C23:C24"/>
    <mergeCell ref="H21:H22"/>
    <mergeCell ref="I21:I22"/>
    <mergeCell ref="J21:J22"/>
    <mergeCell ref="K21:K22"/>
  </mergeCells>
  <pageMargins left="0.49" right="0.23" top="0.45" bottom="0.33" header="0.31496062992125984" footer="0.16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28"/>
  <sheetViews>
    <sheetView workbookViewId="0">
      <selection activeCell="A11" sqref="A11:A22"/>
    </sheetView>
  </sheetViews>
  <sheetFormatPr defaultRowHeight="15"/>
  <cols>
    <col min="1" max="1" width="5.42578125" style="8" customWidth="1"/>
    <col min="2" max="2" width="10.5703125" style="19" customWidth="1"/>
    <col min="3" max="3" width="19.28515625" style="8" customWidth="1"/>
    <col min="4" max="4" width="31.140625" style="8" customWidth="1"/>
    <col min="5" max="5" width="23.42578125" style="8" customWidth="1"/>
    <col min="6" max="6" width="31" style="8" customWidth="1"/>
    <col min="7" max="7" width="9.85546875" style="8" customWidth="1"/>
    <col min="8" max="8" width="9.140625" style="20" customWidth="1"/>
    <col min="9" max="9" width="8.7109375" style="8" customWidth="1"/>
    <col min="10" max="10" width="8.140625" style="8" customWidth="1"/>
    <col min="11" max="11" width="6.85546875" style="8" customWidth="1"/>
    <col min="12" max="12" width="12" style="8" customWidth="1"/>
    <col min="13" max="13" width="6.42578125" style="14" customWidth="1"/>
    <col min="14" max="16384" width="9.140625" style="8"/>
  </cols>
  <sheetData>
    <row r="1" spans="1:13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18" customHeight="1">
      <c r="B4" s="13"/>
      <c r="C4" s="5"/>
      <c r="D4" s="14"/>
      <c r="E4" s="5"/>
      <c r="F4" s="5"/>
      <c r="G4" s="5"/>
      <c r="H4" s="17"/>
      <c r="I4" s="13"/>
      <c r="J4" s="13"/>
      <c r="K4" s="13"/>
      <c r="L4" s="61"/>
    </row>
    <row r="5" spans="1:13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3" ht="18" customHeight="1">
      <c r="B6" s="239" t="s">
        <v>566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18" customHeight="1">
      <c r="B7" s="240" t="s">
        <v>621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7" customFormat="1" ht="18" customHeight="1" thickBot="1">
      <c r="B8" s="61"/>
      <c r="C8" s="12" t="s">
        <v>0</v>
      </c>
      <c r="E8" s="12"/>
      <c r="H8" s="16"/>
      <c r="M8" s="15"/>
    </row>
    <row r="9" spans="1:13" s="18" customFormat="1" ht="42" customHeight="1">
      <c r="A9" s="286" t="s">
        <v>30</v>
      </c>
      <c r="B9" s="283" t="s">
        <v>600</v>
      </c>
      <c r="C9" s="241" t="s">
        <v>3</v>
      </c>
      <c r="D9" s="241" t="s">
        <v>4</v>
      </c>
      <c r="E9" s="241" t="s">
        <v>9</v>
      </c>
      <c r="F9" s="241" t="s">
        <v>36</v>
      </c>
      <c r="G9" s="315" t="s">
        <v>497</v>
      </c>
      <c r="H9" s="316"/>
      <c r="I9" s="316"/>
      <c r="J9" s="316"/>
      <c r="K9" s="316"/>
      <c r="L9" s="317"/>
      <c r="M9" s="242" t="s">
        <v>37</v>
      </c>
    </row>
    <row r="10" spans="1:13" s="21" customFormat="1" ht="96" customHeight="1" thickBot="1">
      <c r="A10" s="286"/>
      <c r="B10" s="314"/>
      <c r="C10" s="292"/>
      <c r="D10" s="292"/>
      <c r="E10" s="292"/>
      <c r="F10" s="292"/>
      <c r="G10" s="57" t="s">
        <v>498</v>
      </c>
      <c r="H10" s="58" t="s">
        <v>499</v>
      </c>
      <c r="I10" s="58" t="s">
        <v>500</v>
      </c>
      <c r="J10" s="58" t="s">
        <v>501</v>
      </c>
      <c r="K10" s="58" t="s">
        <v>502</v>
      </c>
      <c r="L10" s="58" t="s">
        <v>503</v>
      </c>
      <c r="M10" s="280"/>
    </row>
    <row r="11" spans="1:13" ht="21.75" customHeight="1" thickBot="1">
      <c r="A11" s="320">
        <v>1</v>
      </c>
      <c r="B11" s="318" t="s">
        <v>491</v>
      </c>
      <c r="C11" s="309" t="str">
        <f>Список!E113</f>
        <v>Walli</v>
      </c>
      <c r="D11" s="309" t="str">
        <f>Список!F113</f>
        <v>МАОУ «Средняя общеобразовательная школа № 12 с углубленным изучением немецкого языка»</v>
      </c>
      <c r="E11" s="293" t="str">
        <f>Список!K114</f>
        <v>Азанова Надежда Алексеевна</v>
      </c>
      <c r="F11" s="56" t="str">
        <f>Список!C113</f>
        <v xml:space="preserve">Хамидулин Рустам  </v>
      </c>
      <c r="G11" s="272">
        <v>3</v>
      </c>
      <c r="H11" s="282">
        <v>3</v>
      </c>
      <c r="I11" s="272">
        <v>3</v>
      </c>
      <c r="J11" s="282">
        <v>3</v>
      </c>
      <c r="K11" s="282">
        <v>3</v>
      </c>
      <c r="L11" s="282">
        <v>4</v>
      </c>
      <c r="M11" s="274">
        <f>SUM(G11:L12)</f>
        <v>19</v>
      </c>
    </row>
    <row r="12" spans="1:13" ht="23.25" customHeight="1" thickBot="1">
      <c r="A12" s="321"/>
      <c r="B12" s="319"/>
      <c r="C12" s="310"/>
      <c r="D12" s="311"/>
      <c r="E12" s="313"/>
      <c r="F12" s="56" t="str">
        <f>Список!C114</f>
        <v xml:space="preserve">Смирнов Алексей           </v>
      </c>
      <c r="G12" s="237"/>
      <c r="H12" s="231"/>
      <c r="I12" s="237"/>
      <c r="J12" s="231"/>
      <c r="K12" s="231"/>
      <c r="L12" s="231"/>
      <c r="M12" s="232"/>
    </row>
    <row r="13" spans="1:13" ht="18" customHeight="1">
      <c r="A13" s="320">
        <v>2</v>
      </c>
      <c r="B13" s="318" t="s">
        <v>492</v>
      </c>
      <c r="C13" s="309" t="str">
        <f>Список!E117</f>
        <v>Космопилоты 2016</v>
      </c>
      <c r="D13" s="309" t="str">
        <f>Список!F117</f>
        <v>МАУ ДО "Центр детского творчества "Шанс" детский клуб "Электрон"</v>
      </c>
      <c r="E13" s="312" t="str">
        <f>Список!K119</f>
        <v>Кашин Дмитрий Александрович</v>
      </c>
      <c r="F13" s="4" t="str">
        <f>Список!C117</f>
        <v xml:space="preserve">Хабибуллин Александр </v>
      </c>
      <c r="G13" s="237">
        <v>3</v>
      </c>
      <c r="H13" s="231">
        <v>3</v>
      </c>
      <c r="I13" s="237">
        <v>3</v>
      </c>
      <c r="J13" s="231">
        <v>4</v>
      </c>
      <c r="K13" s="231">
        <v>3</v>
      </c>
      <c r="L13" s="237">
        <v>4</v>
      </c>
      <c r="M13" s="274">
        <f t="shared" ref="M13" si="0">SUM(G13:L14)</f>
        <v>20</v>
      </c>
    </row>
    <row r="14" spans="1:13" ht="18" customHeight="1" thickBot="1">
      <c r="A14" s="321"/>
      <c r="B14" s="319"/>
      <c r="C14" s="310"/>
      <c r="D14" s="311"/>
      <c r="E14" s="312"/>
      <c r="F14" s="4" t="str">
        <f>Список!C118</f>
        <v xml:space="preserve">Куликов Иван </v>
      </c>
      <c r="G14" s="237"/>
      <c r="H14" s="231"/>
      <c r="I14" s="237"/>
      <c r="J14" s="231"/>
      <c r="K14" s="231"/>
      <c r="L14" s="237"/>
      <c r="M14" s="232"/>
    </row>
    <row r="15" spans="1:13" ht="18" customHeight="1">
      <c r="A15" s="320">
        <v>3</v>
      </c>
      <c r="B15" s="318" t="s">
        <v>493</v>
      </c>
      <c r="C15" s="309" t="str">
        <f>Список!E119</f>
        <v>Космопилот 2018</v>
      </c>
      <c r="D15" s="309" t="str">
        <f>Список!F119</f>
        <v>МАУ ДО "Центр детского творчества "Шанс" детский клуб "Электрон"</v>
      </c>
      <c r="E15" s="312" t="str">
        <f>Список!K120</f>
        <v>Кашин Дмитрий Александрович</v>
      </c>
      <c r="F15" s="4" t="str">
        <f>Список!C119</f>
        <v>Бастриков Никита</v>
      </c>
      <c r="G15" s="237">
        <v>3</v>
      </c>
      <c r="H15" s="231">
        <v>3</v>
      </c>
      <c r="I15" s="237">
        <v>3</v>
      </c>
      <c r="J15" s="231">
        <v>3</v>
      </c>
      <c r="K15" s="231">
        <v>3</v>
      </c>
      <c r="L15" s="231">
        <v>4</v>
      </c>
      <c r="M15" s="274">
        <f t="shared" ref="M15" si="1">SUM(G15:L16)</f>
        <v>19</v>
      </c>
    </row>
    <row r="16" spans="1:13" ht="24" customHeight="1" thickBot="1">
      <c r="A16" s="321"/>
      <c r="B16" s="319"/>
      <c r="C16" s="310"/>
      <c r="D16" s="311"/>
      <c r="E16" s="312"/>
      <c r="F16" s="4" t="str">
        <f>Список!C120</f>
        <v>Бастриков Арсений</v>
      </c>
      <c r="G16" s="237"/>
      <c r="H16" s="231"/>
      <c r="I16" s="237"/>
      <c r="J16" s="231"/>
      <c r="K16" s="231"/>
      <c r="L16" s="231"/>
      <c r="M16" s="232"/>
    </row>
    <row r="17" spans="1:13" ht="18" customHeight="1">
      <c r="A17" s="320">
        <v>4</v>
      </c>
      <c r="B17" s="318" t="s">
        <v>494</v>
      </c>
      <c r="C17" s="309" t="str">
        <f>Список!E121</f>
        <v>Лунатики</v>
      </c>
      <c r="D17" s="309" t="str">
        <f>Список!F121</f>
        <v>МАУ ДО "Детско-юношеский центр "Рифей" г. Перми</v>
      </c>
      <c r="E17" s="312" t="str">
        <f>Список!K122</f>
        <v>Менькова Ирина Анатольевна</v>
      </c>
      <c r="F17" s="4" t="str">
        <f>Список!C121</f>
        <v xml:space="preserve">Романов Егор </v>
      </c>
      <c r="G17" s="237">
        <v>3</v>
      </c>
      <c r="H17" s="231">
        <v>2</v>
      </c>
      <c r="I17" s="237">
        <v>3</v>
      </c>
      <c r="J17" s="231">
        <v>3</v>
      </c>
      <c r="K17" s="231">
        <v>3</v>
      </c>
      <c r="L17" s="237">
        <v>3</v>
      </c>
      <c r="M17" s="274">
        <f t="shared" ref="M17" si="2">SUM(G17:L18)</f>
        <v>17</v>
      </c>
    </row>
    <row r="18" spans="1:13" ht="28.5" customHeight="1" thickBot="1">
      <c r="A18" s="321"/>
      <c r="B18" s="319"/>
      <c r="C18" s="310"/>
      <c r="D18" s="311"/>
      <c r="E18" s="312"/>
      <c r="F18" s="4" t="str">
        <f>Список!C122</f>
        <v xml:space="preserve">Путилов Никита </v>
      </c>
      <c r="G18" s="237"/>
      <c r="H18" s="231"/>
      <c r="I18" s="237"/>
      <c r="J18" s="231"/>
      <c r="K18" s="231"/>
      <c r="L18" s="237"/>
      <c r="M18" s="232"/>
    </row>
    <row r="19" spans="1:13" ht="18" customHeight="1">
      <c r="A19" s="320">
        <v>5</v>
      </c>
      <c r="B19" s="318" t="s">
        <v>495</v>
      </c>
      <c r="C19" s="309" t="str">
        <f>Список!E123</f>
        <v>Фиксик</v>
      </c>
      <c r="D19" s="309" t="str">
        <f>Список!F123</f>
        <v>МАОУ "Средняя общеобразовательная школа № 135 с углублённым изучением предметов образовательной области "Технология"</v>
      </c>
      <c r="E19" s="312" t="str">
        <f>Список!K123</f>
        <v>Терёхин Алексей Дмитриевич</v>
      </c>
      <c r="F19" s="4" t="str">
        <f>Список!C123</f>
        <v xml:space="preserve">Ганичева Анастасия </v>
      </c>
      <c r="G19" s="237">
        <v>3</v>
      </c>
      <c r="H19" s="231">
        <v>3</v>
      </c>
      <c r="I19" s="237">
        <v>3</v>
      </c>
      <c r="J19" s="231">
        <v>4</v>
      </c>
      <c r="K19" s="231">
        <v>2</v>
      </c>
      <c r="L19" s="237">
        <v>4</v>
      </c>
      <c r="M19" s="274">
        <f t="shared" ref="M19" si="3">SUM(G19:L20)</f>
        <v>19</v>
      </c>
    </row>
    <row r="20" spans="1:13" ht="28.5" customHeight="1" thickBot="1">
      <c r="A20" s="321"/>
      <c r="B20" s="319"/>
      <c r="C20" s="310"/>
      <c r="D20" s="311"/>
      <c r="E20" s="312"/>
      <c r="G20" s="237"/>
      <c r="H20" s="231"/>
      <c r="I20" s="237"/>
      <c r="J20" s="231"/>
      <c r="K20" s="231"/>
      <c r="L20" s="237"/>
      <c r="M20" s="232"/>
    </row>
    <row r="21" spans="1:13" ht="18" customHeight="1">
      <c r="A21" s="320">
        <v>6</v>
      </c>
      <c r="B21" s="318" t="s">
        <v>496</v>
      </c>
      <c r="C21" s="309" t="str">
        <f>Список!E125</f>
        <v>Вихрь</v>
      </c>
      <c r="D21" s="309" t="str">
        <f>Список!F125</f>
        <v>МАОУ "Средняя общеобразовательная школа № 7"</v>
      </c>
      <c r="E21" s="312" t="s">
        <v>207</v>
      </c>
      <c r="F21" s="4" t="str">
        <f>Список!C124</f>
        <v>Бочков Алексей</v>
      </c>
      <c r="G21" s="237">
        <v>4</v>
      </c>
      <c r="H21" s="231">
        <v>4</v>
      </c>
      <c r="I21" s="237">
        <v>3</v>
      </c>
      <c r="J21" s="231">
        <v>3</v>
      </c>
      <c r="K21" s="231">
        <v>4</v>
      </c>
      <c r="L21" s="237">
        <v>4</v>
      </c>
      <c r="M21" s="274">
        <f t="shared" ref="M21" si="4">SUM(G21:L22)</f>
        <v>22</v>
      </c>
    </row>
    <row r="22" spans="1:13" ht="18" customHeight="1" thickBot="1">
      <c r="A22" s="321"/>
      <c r="B22" s="319"/>
      <c r="C22" s="310"/>
      <c r="D22" s="311"/>
      <c r="E22" s="312"/>
      <c r="F22" s="4" t="str">
        <f>Список!C125</f>
        <v>Коробейников Савелий</v>
      </c>
      <c r="G22" s="237"/>
      <c r="H22" s="231"/>
      <c r="I22" s="237"/>
      <c r="J22" s="231"/>
      <c r="K22" s="231"/>
      <c r="L22" s="237"/>
      <c r="M22" s="232"/>
    </row>
    <row r="23" spans="1:13" s="29" customFormat="1" ht="24.75" customHeight="1">
      <c r="B23" s="22"/>
      <c r="C23" s="306"/>
      <c r="D23" s="62"/>
      <c r="E23" s="46"/>
      <c r="F23" s="36"/>
      <c r="G23" s="24"/>
      <c r="H23" s="53"/>
      <c r="I23" s="46"/>
      <c r="J23" s="53"/>
      <c r="K23" s="53"/>
      <c r="L23" s="22"/>
      <c r="M23" s="54"/>
    </row>
    <row r="24" spans="1:13" s="29" customFormat="1" ht="24.75" customHeight="1">
      <c r="B24" s="22"/>
      <c r="C24" s="306"/>
      <c r="D24" s="62"/>
      <c r="E24" s="46"/>
      <c r="F24" s="36"/>
      <c r="G24" s="24"/>
      <c r="H24" s="53"/>
      <c r="I24" s="46"/>
      <c r="J24" s="53"/>
      <c r="K24" s="53"/>
      <c r="L24" s="22"/>
      <c r="M24" s="54"/>
    </row>
    <row r="25" spans="1:13" s="29" customFormat="1" ht="24.75" customHeight="1">
      <c r="B25" s="22"/>
      <c r="C25" s="62"/>
      <c r="D25" s="62"/>
      <c r="E25" s="46"/>
      <c r="F25" s="36"/>
      <c r="G25" s="24"/>
      <c r="H25" s="53"/>
      <c r="I25" s="46"/>
      <c r="J25" s="53"/>
      <c r="K25" s="53"/>
      <c r="L25" s="22"/>
      <c r="M25" s="54"/>
    </row>
    <row r="26" spans="1:13" s="7" customFormat="1" ht="20.100000000000001" customHeight="1">
      <c r="B26" s="77"/>
      <c r="F26" s="9" t="s">
        <v>33</v>
      </c>
      <c r="G26" s="10"/>
      <c r="H26" s="66"/>
      <c r="I26" s="10"/>
      <c r="J26" s="11"/>
      <c r="K26" s="97" t="s">
        <v>558</v>
      </c>
      <c r="L26" s="97"/>
      <c r="M26" s="97"/>
    </row>
    <row r="27" spans="1:13" s="7" customFormat="1" ht="48.75" customHeight="1">
      <c r="B27" s="77"/>
      <c r="E27" s="77" t="s">
        <v>34</v>
      </c>
      <c r="F27" s="9"/>
      <c r="G27" s="10"/>
      <c r="H27" s="66"/>
      <c r="I27" s="10"/>
      <c r="J27" s="11"/>
      <c r="K27" s="6"/>
    </row>
    <row r="28" spans="1:13" ht="18.75">
      <c r="E28" s="7"/>
      <c r="F28" s="9" t="s">
        <v>35</v>
      </c>
      <c r="G28" s="10"/>
      <c r="H28" s="66"/>
      <c r="I28" s="10"/>
      <c r="J28" s="11"/>
      <c r="K28" s="6"/>
      <c r="L28" s="26" t="s">
        <v>469</v>
      </c>
      <c r="M28" s="8"/>
    </row>
  </sheetData>
  <mergeCells count="87">
    <mergeCell ref="A17:A18"/>
    <mergeCell ref="A19:A20"/>
    <mergeCell ref="A21:A22"/>
    <mergeCell ref="A9:A10"/>
    <mergeCell ref="A11:A12"/>
    <mergeCell ref="A13:A14"/>
    <mergeCell ref="A15:A16"/>
    <mergeCell ref="C23:C24"/>
    <mergeCell ref="H21:H22"/>
    <mergeCell ref="I21:I22"/>
    <mergeCell ref="J21:J22"/>
    <mergeCell ref="K21:K22"/>
    <mergeCell ref="L21:L22"/>
    <mergeCell ref="M21:M22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G21:G22"/>
    <mergeCell ref="B19:B20"/>
    <mergeCell ref="C19:C20"/>
    <mergeCell ref="D19:D20"/>
    <mergeCell ref="E19:E20"/>
    <mergeCell ref="G19:G20"/>
    <mergeCell ref="H19:H20"/>
    <mergeCell ref="H17:H18"/>
    <mergeCell ref="I17:I18"/>
    <mergeCell ref="J17:J18"/>
    <mergeCell ref="K17:K18"/>
    <mergeCell ref="L17:L18"/>
    <mergeCell ref="M17:M18"/>
    <mergeCell ref="I15:I16"/>
    <mergeCell ref="J15:J16"/>
    <mergeCell ref="K15:K16"/>
    <mergeCell ref="L15:L16"/>
    <mergeCell ref="M15:M16"/>
    <mergeCell ref="H15:H16"/>
    <mergeCell ref="B17:B18"/>
    <mergeCell ref="C17:C18"/>
    <mergeCell ref="D17:D18"/>
    <mergeCell ref="E17:E18"/>
    <mergeCell ref="G17:G18"/>
    <mergeCell ref="G13:G14"/>
    <mergeCell ref="B13:B14"/>
    <mergeCell ref="C13:C14"/>
    <mergeCell ref="D13:D14"/>
    <mergeCell ref="E13:E14"/>
    <mergeCell ref="B15:B16"/>
    <mergeCell ref="C15:C16"/>
    <mergeCell ref="D15:D16"/>
    <mergeCell ref="E15:E16"/>
    <mergeCell ref="G15:G16"/>
    <mergeCell ref="L11:L12"/>
    <mergeCell ref="M11:M12"/>
    <mergeCell ref="H13:H14"/>
    <mergeCell ref="I13:I14"/>
    <mergeCell ref="J13:J14"/>
    <mergeCell ref="K13:K14"/>
    <mergeCell ref="M13:M14"/>
    <mergeCell ref="L13:L14"/>
    <mergeCell ref="M9:M10"/>
    <mergeCell ref="B11:B12"/>
    <mergeCell ref="C11:C12"/>
    <mergeCell ref="D11:D12"/>
    <mergeCell ref="E11:E12"/>
    <mergeCell ref="G11:G12"/>
    <mergeCell ref="H11:H12"/>
    <mergeCell ref="I11:I12"/>
    <mergeCell ref="J11:J12"/>
    <mergeCell ref="K11:K12"/>
    <mergeCell ref="B9:B10"/>
    <mergeCell ref="C9:C10"/>
    <mergeCell ref="D9:D10"/>
    <mergeCell ref="E9:E10"/>
    <mergeCell ref="F9:F10"/>
    <mergeCell ref="G9:L9"/>
    <mergeCell ref="B7:M7"/>
    <mergeCell ref="B1:M1"/>
    <mergeCell ref="B2:M2"/>
    <mergeCell ref="B3:M3"/>
    <mergeCell ref="B5:M5"/>
    <mergeCell ref="B6:M6"/>
  </mergeCells>
  <pageMargins left="0.49" right="0.23" top="0.45" bottom="0.33" header="0.31496062992125984" footer="0.16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27"/>
  <sheetViews>
    <sheetView topLeftCell="A2" workbookViewId="0">
      <selection activeCell="A11" sqref="A11:A22"/>
    </sheetView>
  </sheetViews>
  <sheetFormatPr defaultRowHeight="15"/>
  <cols>
    <col min="1" max="1" width="5" style="8" customWidth="1"/>
    <col min="2" max="2" width="10.5703125" style="19" customWidth="1"/>
    <col min="3" max="3" width="19.28515625" style="8" customWidth="1"/>
    <col min="4" max="4" width="31.140625" style="8" customWidth="1"/>
    <col min="5" max="5" width="23.42578125" style="8" customWidth="1"/>
    <col min="6" max="6" width="31" style="8" customWidth="1"/>
    <col min="7" max="7" width="9.85546875" style="8" customWidth="1"/>
    <col min="8" max="8" width="9.140625" style="20" customWidth="1"/>
    <col min="9" max="9" width="8.7109375" style="8" customWidth="1"/>
    <col min="10" max="10" width="8.140625" style="8" customWidth="1"/>
    <col min="11" max="11" width="6.85546875" style="8" customWidth="1"/>
    <col min="12" max="12" width="12" style="8" customWidth="1"/>
    <col min="13" max="13" width="6.42578125" style="14" customWidth="1"/>
    <col min="14" max="16384" width="9.140625" style="8"/>
  </cols>
  <sheetData>
    <row r="1" spans="1:13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18" customHeight="1">
      <c r="B4" s="13"/>
      <c r="C4" s="5"/>
      <c r="D4" s="14"/>
      <c r="E4" s="5"/>
      <c r="F4" s="5"/>
      <c r="G4" s="5"/>
      <c r="H4" s="17"/>
      <c r="I4" s="13"/>
      <c r="J4" s="13"/>
      <c r="K4" s="13"/>
      <c r="L4" s="61"/>
    </row>
    <row r="5" spans="1:13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3" ht="18" customHeight="1">
      <c r="B6" s="239" t="s">
        <v>566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18" customHeight="1">
      <c r="B7" s="240" t="s">
        <v>621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7" customFormat="1" ht="18" customHeight="1" thickBot="1">
      <c r="B8" s="61"/>
      <c r="C8" s="12" t="s">
        <v>0</v>
      </c>
      <c r="E8" s="12"/>
      <c r="H8" s="16"/>
      <c r="M8" s="15"/>
    </row>
    <row r="9" spans="1:13" s="18" customFormat="1" ht="42" customHeight="1">
      <c r="A9" s="286" t="s">
        <v>30</v>
      </c>
      <c r="B9" s="283" t="s">
        <v>600</v>
      </c>
      <c r="C9" s="241" t="s">
        <v>3</v>
      </c>
      <c r="D9" s="241" t="s">
        <v>4</v>
      </c>
      <c r="E9" s="241" t="s">
        <v>9</v>
      </c>
      <c r="F9" s="241" t="s">
        <v>36</v>
      </c>
      <c r="G9" s="315" t="s">
        <v>497</v>
      </c>
      <c r="H9" s="316"/>
      <c r="I9" s="316"/>
      <c r="J9" s="316"/>
      <c r="K9" s="316"/>
      <c r="L9" s="317"/>
      <c r="M9" s="242" t="s">
        <v>37</v>
      </c>
    </row>
    <row r="10" spans="1:13" s="21" customFormat="1" ht="96" customHeight="1" thickBot="1">
      <c r="A10" s="286"/>
      <c r="B10" s="314"/>
      <c r="C10" s="292"/>
      <c r="D10" s="292"/>
      <c r="E10" s="292"/>
      <c r="F10" s="292"/>
      <c r="G10" s="57" t="s">
        <v>498</v>
      </c>
      <c r="H10" s="58" t="s">
        <v>499</v>
      </c>
      <c r="I10" s="58" t="s">
        <v>500</v>
      </c>
      <c r="J10" s="58" t="s">
        <v>501</v>
      </c>
      <c r="K10" s="58" t="s">
        <v>502</v>
      </c>
      <c r="L10" s="58" t="s">
        <v>503</v>
      </c>
      <c r="M10" s="280"/>
    </row>
    <row r="11" spans="1:13" ht="21.75" customHeight="1" thickBot="1">
      <c r="A11" s="320">
        <v>1</v>
      </c>
      <c r="B11" s="318" t="s">
        <v>491</v>
      </c>
      <c r="C11" s="309" t="str">
        <f>Список!E113</f>
        <v>Walli</v>
      </c>
      <c r="D11" s="309" t="str">
        <f>Список!F113</f>
        <v>МАОУ «Средняя общеобразовательная школа № 12 с углубленным изучением немецкого языка»</v>
      </c>
      <c r="E11" s="293" t="str">
        <f>Список!K114</f>
        <v>Азанова Надежда Алексеевна</v>
      </c>
      <c r="F11" s="56" t="str">
        <f>Список!C113</f>
        <v xml:space="preserve">Хамидулин Рустам  </v>
      </c>
      <c r="G11" s="272">
        <v>1</v>
      </c>
      <c r="H11" s="282">
        <v>2</v>
      </c>
      <c r="I11" s="272">
        <v>2</v>
      </c>
      <c r="J11" s="282">
        <v>3</v>
      </c>
      <c r="K11" s="282">
        <v>2</v>
      </c>
      <c r="L11" s="282">
        <v>3</v>
      </c>
      <c r="M11" s="274">
        <f>SUM(G11:L12)</f>
        <v>13</v>
      </c>
    </row>
    <row r="12" spans="1:13" ht="23.25" customHeight="1" thickBot="1">
      <c r="A12" s="321"/>
      <c r="B12" s="319"/>
      <c r="C12" s="310"/>
      <c r="D12" s="311"/>
      <c r="E12" s="313"/>
      <c r="F12" s="56" t="str">
        <f>Список!C114</f>
        <v xml:space="preserve">Смирнов Алексей           </v>
      </c>
      <c r="G12" s="237"/>
      <c r="H12" s="231"/>
      <c r="I12" s="237"/>
      <c r="J12" s="231"/>
      <c r="K12" s="231"/>
      <c r="L12" s="231"/>
      <c r="M12" s="232"/>
    </row>
    <row r="13" spans="1:13" ht="18" customHeight="1">
      <c r="A13" s="320">
        <v>2</v>
      </c>
      <c r="B13" s="318" t="s">
        <v>492</v>
      </c>
      <c r="C13" s="309" t="str">
        <f>Список!E117</f>
        <v>Космопилоты 2016</v>
      </c>
      <c r="D13" s="309" t="str">
        <f>Список!F117</f>
        <v>МАУ ДО "Центр детского творчества "Шанс" детский клуб "Электрон"</v>
      </c>
      <c r="E13" s="312" t="str">
        <f>Список!K119</f>
        <v>Кашин Дмитрий Александрович</v>
      </c>
      <c r="F13" s="4" t="str">
        <f>Список!C117</f>
        <v xml:space="preserve">Хабибуллин Александр </v>
      </c>
      <c r="G13" s="237">
        <v>4</v>
      </c>
      <c r="H13" s="231">
        <v>5</v>
      </c>
      <c r="I13" s="237">
        <v>2</v>
      </c>
      <c r="J13" s="231">
        <v>5</v>
      </c>
      <c r="K13" s="231">
        <v>2</v>
      </c>
      <c r="L13" s="237">
        <v>4</v>
      </c>
      <c r="M13" s="274">
        <f t="shared" ref="M13" si="0">SUM(G13:L14)</f>
        <v>22</v>
      </c>
    </row>
    <row r="14" spans="1:13" ht="18" customHeight="1" thickBot="1">
      <c r="A14" s="321"/>
      <c r="B14" s="319"/>
      <c r="C14" s="310"/>
      <c r="D14" s="311"/>
      <c r="E14" s="312"/>
      <c r="F14" s="4" t="str">
        <f>Список!C118</f>
        <v xml:space="preserve">Куликов Иван </v>
      </c>
      <c r="G14" s="237"/>
      <c r="H14" s="231"/>
      <c r="I14" s="237"/>
      <c r="J14" s="231"/>
      <c r="K14" s="231"/>
      <c r="L14" s="237"/>
      <c r="M14" s="232"/>
    </row>
    <row r="15" spans="1:13" ht="18" customHeight="1">
      <c r="A15" s="320">
        <v>3</v>
      </c>
      <c r="B15" s="318" t="s">
        <v>493</v>
      </c>
      <c r="C15" s="309" t="str">
        <f>Список!E119</f>
        <v>Космопилот 2018</v>
      </c>
      <c r="D15" s="309" t="str">
        <f>Список!F119</f>
        <v>МАУ ДО "Центр детского творчества "Шанс" детский клуб "Электрон"</v>
      </c>
      <c r="E15" s="312" t="str">
        <f>Список!K120</f>
        <v>Кашин Дмитрий Александрович</v>
      </c>
      <c r="F15" s="4" t="str">
        <f>Список!C119</f>
        <v>Бастриков Никита</v>
      </c>
      <c r="G15" s="237">
        <v>3</v>
      </c>
      <c r="H15" s="231">
        <v>4</v>
      </c>
      <c r="I15" s="237">
        <v>2</v>
      </c>
      <c r="J15" s="231">
        <v>3</v>
      </c>
      <c r="K15" s="231">
        <v>1</v>
      </c>
      <c r="L15" s="231">
        <v>5</v>
      </c>
      <c r="M15" s="274">
        <f t="shared" ref="M15" si="1">SUM(G15:L16)</f>
        <v>18</v>
      </c>
    </row>
    <row r="16" spans="1:13" ht="24" customHeight="1" thickBot="1">
      <c r="A16" s="321"/>
      <c r="B16" s="319"/>
      <c r="C16" s="310"/>
      <c r="D16" s="311"/>
      <c r="E16" s="312"/>
      <c r="F16" s="4" t="str">
        <f>Список!C120</f>
        <v>Бастриков Арсений</v>
      </c>
      <c r="G16" s="237"/>
      <c r="H16" s="231"/>
      <c r="I16" s="237"/>
      <c r="J16" s="231"/>
      <c r="K16" s="231"/>
      <c r="L16" s="231"/>
      <c r="M16" s="232"/>
    </row>
    <row r="17" spans="1:13" ht="18" customHeight="1">
      <c r="A17" s="320">
        <v>4</v>
      </c>
      <c r="B17" s="318" t="s">
        <v>494</v>
      </c>
      <c r="C17" s="309" t="str">
        <f>Список!E121</f>
        <v>Лунатики</v>
      </c>
      <c r="D17" s="309" t="str">
        <f>Список!F121</f>
        <v>МАУ ДО "Детско-юношеский центр "Рифей" г. Перми</v>
      </c>
      <c r="E17" s="312" t="str">
        <f>Список!K122</f>
        <v>Менькова Ирина Анатольевна</v>
      </c>
      <c r="F17" s="4" t="str">
        <f>Список!C121</f>
        <v xml:space="preserve">Романов Егор </v>
      </c>
      <c r="G17" s="237">
        <v>3</v>
      </c>
      <c r="H17" s="231">
        <v>1</v>
      </c>
      <c r="I17" s="237">
        <v>2</v>
      </c>
      <c r="J17" s="231">
        <v>4</v>
      </c>
      <c r="K17" s="231">
        <v>3</v>
      </c>
      <c r="L17" s="237">
        <v>2</v>
      </c>
      <c r="M17" s="274">
        <f t="shared" ref="M17" si="2">SUM(G17:L18)</f>
        <v>15</v>
      </c>
    </row>
    <row r="18" spans="1:13" ht="28.5" customHeight="1" thickBot="1">
      <c r="A18" s="321"/>
      <c r="B18" s="319"/>
      <c r="C18" s="310"/>
      <c r="D18" s="311"/>
      <c r="E18" s="312"/>
      <c r="F18" s="4" t="str">
        <f>Список!C122</f>
        <v xml:space="preserve">Путилов Никита </v>
      </c>
      <c r="G18" s="237"/>
      <c r="H18" s="231"/>
      <c r="I18" s="237"/>
      <c r="J18" s="231"/>
      <c r="K18" s="231"/>
      <c r="L18" s="237"/>
      <c r="M18" s="232"/>
    </row>
    <row r="19" spans="1:13" ht="18" customHeight="1">
      <c r="A19" s="320">
        <v>5</v>
      </c>
      <c r="B19" s="318" t="s">
        <v>495</v>
      </c>
      <c r="C19" s="309" t="str">
        <f>Список!E123</f>
        <v>Фиксик</v>
      </c>
      <c r="D19" s="309" t="str">
        <f>Список!F123</f>
        <v>МАОУ "Средняя общеобразовательная школа № 135 с углублённым изучением предметов образовательной области "Технология"</v>
      </c>
      <c r="E19" s="312" t="str">
        <f>Список!K123</f>
        <v>Терёхин Алексей Дмитриевич</v>
      </c>
      <c r="F19" s="4" t="str">
        <f>Список!C123</f>
        <v xml:space="preserve">Ганичева Анастасия </v>
      </c>
      <c r="G19" s="237">
        <v>4</v>
      </c>
      <c r="H19" s="231">
        <v>3</v>
      </c>
      <c r="I19" s="237">
        <v>3</v>
      </c>
      <c r="J19" s="231">
        <v>3</v>
      </c>
      <c r="K19" s="231">
        <v>5</v>
      </c>
      <c r="L19" s="237">
        <v>3</v>
      </c>
      <c r="M19" s="274">
        <f t="shared" ref="M19" si="3">SUM(G19:L20)</f>
        <v>21</v>
      </c>
    </row>
    <row r="20" spans="1:13" ht="28.5" customHeight="1" thickBot="1">
      <c r="A20" s="321"/>
      <c r="B20" s="319"/>
      <c r="C20" s="310"/>
      <c r="D20" s="311"/>
      <c r="E20" s="312"/>
      <c r="G20" s="237"/>
      <c r="H20" s="231"/>
      <c r="I20" s="237"/>
      <c r="J20" s="231"/>
      <c r="K20" s="231"/>
      <c r="L20" s="237"/>
      <c r="M20" s="232"/>
    </row>
    <row r="21" spans="1:13" ht="18" customHeight="1">
      <c r="A21" s="320">
        <v>6</v>
      </c>
      <c r="B21" s="318" t="s">
        <v>496</v>
      </c>
      <c r="C21" s="309" t="str">
        <f>Список!E125</f>
        <v>Вихрь</v>
      </c>
      <c r="D21" s="309" t="str">
        <f>Список!F125</f>
        <v>МАОУ "Средняя общеобразовательная школа № 7"</v>
      </c>
      <c r="E21" s="312" t="s">
        <v>207</v>
      </c>
      <c r="F21" s="4" t="str">
        <f>Список!C124</f>
        <v>Бочков Алексей</v>
      </c>
      <c r="G21" s="237">
        <v>2</v>
      </c>
      <c r="H21" s="231">
        <v>1</v>
      </c>
      <c r="I21" s="237">
        <v>2</v>
      </c>
      <c r="J21" s="231">
        <v>3</v>
      </c>
      <c r="K21" s="231">
        <v>3</v>
      </c>
      <c r="L21" s="237">
        <v>4</v>
      </c>
      <c r="M21" s="274">
        <f t="shared" ref="M21" si="4">SUM(G21:L22)</f>
        <v>15</v>
      </c>
    </row>
    <row r="22" spans="1:13" ht="26.25" customHeight="1" thickBot="1">
      <c r="A22" s="321"/>
      <c r="B22" s="319"/>
      <c r="C22" s="310"/>
      <c r="D22" s="311"/>
      <c r="E22" s="312"/>
      <c r="F22" s="4" t="str">
        <f>Список!C125</f>
        <v>Коробейников Савелий</v>
      </c>
      <c r="G22" s="237"/>
      <c r="H22" s="231"/>
      <c r="I22" s="237"/>
      <c r="J22" s="231"/>
      <c r="K22" s="231"/>
      <c r="L22" s="237"/>
      <c r="M22" s="232"/>
    </row>
    <row r="23" spans="1:13" s="29" customFormat="1" ht="24.75" customHeight="1">
      <c r="B23" s="22"/>
      <c r="C23" s="306"/>
      <c r="D23" s="62"/>
      <c r="E23" s="46"/>
      <c r="F23" s="36"/>
      <c r="G23" s="24"/>
      <c r="H23" s="53"/>
      <c r="I23" s="46"/>
      <c r="J23" s="53"/>
      <c r="K23" s="53"/>
      <c r="L23" s="22"/>
      <c r="M23" s="54"/>
    </row>
    <row r="24" spans="1:13" s="29" customFormat="1" ht="24.75" customHeight="1">
      <c r="B24" s="22"/>
      <c r="C24" s="306"/>
      <c r="D24" s="62"/>
      <c r="E24" s="46"/>
      <c r="F24" s="36"/>
      <c r="G24" s="24"/>
      <c r="H24" s="53"/>
      <c r="I24" s="46"/>
      <c r="J24" s="53"/>
      <c r="K24" s="53"/>
      <c r="L24" s="22"/>
      <c r="M24" s="54"/>
    </row>
    <row r="25" spans="1:13" s="7" customFormat="1" ht="20.100000000000001" customHeight="1">
      <c r="A25" s="29"/>
      <c r="B25" s="77"/>
      <c r="F25" s="9" t="s">
        <v>33</v>
      </c>
      <c r="G25" s="10"/>
      <c r="H25" s="66"/>
      <c r="I25" s="10"/>
      <c r="J25" s="11"/>
      <c r="K25" s="97" t="s">
        <v>558</v>
      </c>
      <c r="L25" s="97"/>
      <c r="M25" s="97"/>
    </row>
    <row r="26" spans="1:13" s="7" customFormat="1" ht="48.75" customHeight="1">
      <c r="B26" s="77"/>
      <c r="E26" s="77" t="s">
        <v>34</v>
      </c>
      <c r="F26" s="9"/>
      <c r="G26" s="10"/>
      <c r="H26" s="66"/>
      <c r="I26" s="10"/>
      <c r="J26" s="11"/>
      <c r="K26" s="6"/>
    </row>
    <row r="27" spans="1:13" ht="18.75">
      <c r="A27" s="7"/>
      <c r="E27" s="7"/>
      <c r="F27" s="9" t="s">
        <v>35</v>
      </c>
      <c r="G27" s="10"/>
      <c r="H27" s="66"/>
      <c r="I27" s="10"/>
      <c r="J27" s="11"/>
      <c r="K27" s="6"/>
      <c r="L27" s="26" t="s">
        <v>469</v>
      </c>
      <c r="M27" s="8"/>
    </row>
  </sheetData>
  <mergeCells count="87">
    <mergeCell ref="A17:A18"/>
    <mergeCell ref="A19:A20"/>
    <mergeCell ref="A21:A22"/>
    <mergeCell ref="A9:A10"/>
    <mergeCell ref="A11:A12"/>
    <mergeCell ref="A13:A14"/>
    <mergeCell ref="A15:A16"/>
    <mergeCell ref="C23:C24"/>
    <mergeCell ref="H21:H22"/>
    <mergeCell ref="I21:I22"/>
    <mergeCell ref="J21:J22"/>
    <mergeCell ref="K21:K22"/>
    <mergeCell ref="L21:L22"/>
    <mergeCell ref="M21:M22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G21:G22"/>
    <mergeCell ref="B19:B20"/>
    <mergeCell ref="C19:C20"/>
    <mergeCell ref="D19:D20"/>
    <mergeCell ref="E19:E20"/>
    <mergeCell ref="G19:G20"/>
    <mergeCell ref="H19:H20"/>
    <mergeCell ref="H17:H18"/>
    <mergeCell ref="I17:I18"/>
    <mergeCell ref="J17:J18"/>
    <mergeCell ref="K17:K18"/>
    <mergeCell ref="L17:L18"/>
    <mergeCell ref="M17:M18"/>
    <mergeCell ref="I15:I16"/>
    <mergeCell ref="J15:J16"/>
    <mergeCell ref="K15:K16"/>
    <mergeCell ref="L15:L16"/>
    <mergeCell ref="M15:M16"/>
    <mergeCell ref="H15:H16"/>
    <mergeCell ref="B17:B18"/>
    <mergeCell ref="C17:C18"/>
    <mergeCell ref="D17:D18"/>
    <mergeCell ref="E17:E18"/>
    <mergeCell ref="G17:G18"/>
    <mergeCell ref="G13:G14"/>
    <mergeCell ref="B13:B14"/>
    <mergeCell ref="C13:C14"/>
    <mergeCell ref="D13:D14"/>
    <mergeCell ref="E13:E14"/>
    <mergeCell ref="B15:B16"/>
    <mergeCell ref="C15:C16"/>
    <mergeCell ref="D15:D16"/>
    <mergeCell ref="E15:E16"/>
    <mergeCell ref="G15:G16"/>
    <mergeCell ref="L11:L12"/>
    <mergeCell ref="M11:M12"/>
    <mergeCell ref="H13:H14"/>
    <mergeCell ref="I13:I14"/>
    <mergeCell ref="J13:J14"/>
    <mergeCell ref="K13:K14"/>
    <mergeCell ref="M13:M14"/>
    <mergeCell ref="L13:L14"/>
    <mergeCell ref="M9:M10"/>
    <mergeCell ref="B11:B12"/>
    <mergeCell ref="C11:C12"/>
    <mergeCell ref="D11:D12"/>
    <mergeCell ref="E11:E12"/>
    <mergeCell ref="G11:G12"/>
    <mergeCell ref="H11:H12"/>
    <mergeCell ref="I11:I12"/>
    <mergeCell ref="J11:J12"/>
    <mergeCell ref="K11:K12"/>
    <mergeCell ref="B9:B10"/>
    <mergeCell ref="C9:C10"/>
    <mergeCell ref="D9:D10"/>
    <mergeCell ref="E9:E10"/>
    <mergeCell ref="F9:F10"/>
    <mergeCell ref="G9:L9"/>
    <mergeCell ref="B7:M7"/>
    <mergeCell ref="B1:M1"/>
    <mergeCell ref="B2:M2"/>
    <mergeCell ref="B3:M3"/>
    <mergeCell ref="B5:M5"/>
    <mergeCell ref="B6:M6"/>
  </mergeCells>
  <pageMargins left="0.49" right="0.23" top="0.45" bottom="0.33" header="0.31496062992125984" footer="0.16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27"/>
  <sheetViews>
    <sheetView topLeftCell="A4" workbookViewId="0">
      <selection activeCell="F23" sqref="A23:XFD24"/>
    </sheetView>
  </sheetViews>
  <sheetFormatPr defaultRowHeight="15"/>
  <cols>
    <col min="1" max="1" width="5.85546875" style="8" customWidth="1"/>
    <col min="2" max="2" width="10.5703125" style="19" customWidth="1"/>
    <col min="3" max="3" width="19.28515625" style="8" customWidth="1"/>
    <col min="4" max="4" width="29.85546875" style="8" customWidth="1"/>
    <col min="5" max="5" width="23.42578125" style="8" customWidth="1"/>
    <col min="6" max="6" width="31" style="8" customWidth="1"/>
    <col min="7" max="7" width="9.85546875" style="8" customWidth="1"/>
    <col min="8" max="8" width="9.140625" style="20" customWidth="1"/>
    <col min="9" max="9" width="8.7109375" style="8" customWidth="1"/>
    <col min="10" max="10" width="8.140625" style="8" customWidth="1"/>
    <col min="11" max="11" width="6.42578125" style="14" customWidth="1"/>
    <col min="12" max="12" width="9.140625" style="8"/>
    <col min="13" max="13" width="11.140625" style="83" customWidth="1"/>
    <col min="14" max="16384" width="9.140625" style="8"/>
  </cols>
  <sheetData>
    <row r="1" spans="1:13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</row>
    <row r="2" spans="1:13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</row>
    <row r="3" spans="1:13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</row>
    <row r="4" spans="1:13" ht="18" customHeight="1">
      <c r="B4" s="13"/>
      <c r="C4" s="5"/>
      <c r="D4" s="14"/>
      <c r="E4" s="5"/>
      <c r="F4" s="5"/>
      <c r="G4" s="5"/>
      <c r="H4" s="17"/>
      <c r="I4" s="13"/>
      <c r="J4" s="13"/>
    </row>
    <row r="5" spans="1:13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</row>
    <row r="6" spans="1:13" ht="18" customHeight="1">
      <c r="B6" s="239" t="s">
        <v>424</v>
      </c>
      <c r="C6" s="239"/>
      <c r="D6" s="239"/>
      <c r="E6" s="239"/>
      <c r="F6" s="239"/>
      <c r="G6" s="239"/>
      <c r="H6" s="239"/>
      <c r="I6" s="239"/>
      <c r="J6" s="239"/>
      <c r="K6" s="239"/>
    </row>
    <row r="7" spans="1:13" ht="18" customHeight="1">
      <c r="B7" s="240" t="s">
        <v>621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7" customFormat="1" ht="18" customHeight="1" thickBot="1">
      <c r="B8" s="35"/>
      <c r="C8" s="12" t="s">
        <v>0</v>
      </c>
      <c r="E8" s="12"/>
      <c r="H8" s="16"/>
      <c r="K8" s="15"/>
      <c r="M8" s="12"/>
    </row>
    <row r="9" spans="1:13" s="18" customFormat="1" ht="42" customHeight="1">
      <c r="A9" s="286" t="s">
        <v>30</v>
      </c>
      <c r="B9" s="283" t="s">
        <v>600</v>
      </c>
      <c r="C9" s="327" t="s">
        <v>3</v>
      </c>
      <c r="D9" s="327" t="s">
        <v>4</v>
      </c>
      <c r="E9" s="327" t="s">
        <v>9</v>
      </c>
      <c r="F9" s="327" t="s">
        <v>36</v>
      </c>
      <c r="G9" s="315" t="s">
        <v>515</v>
      </c>
      <c r="H9" s="316"/>
      <c r="I9" s="316"/>
      <c r="J9" s="317"/>
      <c r="K9" s="322" t="s">
        <v>37</v>
      </c>
      <c r="L9" s="304" t="s">
        <v>38</v>
      </c>
      <c r="M9" s="304" t="s">
        <v>31</v>
      </c>
    </row>
    <row r="10" spans="1:13" s="21" customFormat="1" ht="96" customHeight="1" thickBot="1">
      <c r="A10" s="286"/>
      <c r="B10" s="314"/>
      <c r="C10" s="328"/>
      <c r="D10" s="328"/>
      <c r="E10" s="328"/>
      <c r="F10" s="328"/>
      <c r="G10" s="108" t="s">
        <v>516</v>
      </c>
      <c r="H10" s="108" t="s">
        <v>517</v>
      </c>
      <c r="I10" s="108" t="s">
        <v>518</v>
      </c>
      <c r="J10" s="108" t="s">
        <v>519</v>
      </c>
      <c r="K10" s="323"/>
      <c r="L10" s="304"/>
      <c r="M10" s="304"/>
    </row>
    <row r="11" spans="1:13" ht="18" customHeight="1">
      <c r="A11" s="320">
        <v>1</v>
      </c>
      <c r="B11" s="318" t="s">
        <v>495</v>
      </c>
      <c r="C11" s="237" t="str">
        <f>Список!E123</f>
        <v>Фиксик</v>
      </c>
      <c r="D11" s="237" t="str">
        <f>Список!F123</f>
        <v>МАОУ "Средняя общеобразовательная школа № 135 с углублённым изучением предметов образовательной области "Технология"</v>
      </c>
      <c r="E11" s="312" t="str">
        <f>Список!K123</f>
        <v>Терёхин Алексей Дмитриевич</v>
      </c>
      <c r="F11" s="4" t="str">
        <f>Список!C123</f>
        <v xml:space="preserve">Ганичева Анастасия </v>
      </c>
      <c r="G11" s="231">
        <v>23</v>
      </c>
      <c r="H11" s="231">
        <v>26</v>
      </c>
      <c r="I11" s="231">
        <v>19</v>
      </c>
      <c r="J11" s="231">
        <v>21</v>
      </c>
      <c r="K11" s="232">
        <v>89</v>
      </c>
      <c r="L11" s="305">
        <v>1</v>
      </c>
      <c r="M11" s="324" t="s">
        <v>560</v>
      </c>
    </row>
    <row r="12" spans="1:13" ht="28.5" customHeight="1">
      <c r="A12" s="321"/>
      <c r="B12" s="319"/>
      <c r="C12" s="237"/>
      <c r="D12" s="237"/>
      <c r="E12" s="312"/>
      <c r="F12" s="4"/>
      <c r="G12" s="237"/>
      <c r="H12" s="231"/>
      <c r="I12" s="237"/>
      <c r="J12" s="231"/>
      <c r="K12" s="232"/>
      <c r="L12" s="305"/>
      <c r="M12" s="324"/>
    </row>
    <row r="13" spans="1:13" ht="18" customHeight="1">
      <c r="A13" s="320">
        <v>2</v>
      </c>
      <c r="B13" s="318" t="s">
        <v>492</v>
      </c>
      <c r="C13" s="237" t="str">
        <f>Список!E117</f>
        <v>Космопилоты 2016</v>
      </c>
      <c r="D13" s="237" t="str">
        <f>Список!F117</f>
        <v>МАУ ДО "Центр детского творчества "Шанс" детский клуб "Электрон"</v>
      </c>
      <c r="E13" s="312" t="str">
        <f>Список!K119</f>
        <v>Кашин Дмитрий Александрович</v>
      </c>
      <c r="F13" s="4" t="str">
        <f>Список!C117</f>
        <v xml:space="preserve">Хабибуллин Александр </v>
      </c>
      <c r="G13" s="231">
        <v>21</v>
      </c>
      <c r="H13" s="231">
        <v>22</v>
      </c>
      <c r="I13" s="231">
        <v>20</v>
      </c>
      <c r="J13" s="231">
        <v>22</v>
      </c>
      <c r="K13" s="232">
        <v>85</v>
      </c>
      <c r="L13" s="305">
        <v>2</v>
      </c>
      <c r="M13" s="324" t="s">
        <v>561</v>
      </c>
    </row>
    <row r="14" spans="1:13" ht="18" customHeight="1">
      <c r="A14" s="321"/>
      <c r="B14" s="319"/>
      <c r="C14" s="237"/>
      <c r="D14" s="237"/>
      <c r="E14" s="312"/>
      <c r="F14" s="4" t="str">
        <f>Список!C118</f>
        <v xml:space="preserve">Куликов Иван </v>
      </c>
      <c r="G14" s="237"/>
      <c r="H14" s="231"/>
      <c r="I14" s="237"/>
      <c r="J14" s="231"/>
      <c r="K14" s="232"/>
      <c r="L14" s="305"/>
      <c r="M14" s="324"/>
    </row>
    <row r="15" spans="1:13" ht="18" customHeight="1">
      <c r="A15" s="320">
        <v>3</v>
      </c>
      <c r="B15" s="318" t="s">
        <v>493</v>
      </c>
      <c r="C15" s="237" t="str">
        <f>Список!E119</f>
        <v>Космопилот 2018</v>
      </c>
      <c r="D15" s="237" t="str">
        <f>Список!F119</f>
        <v>МАУ ДО "Центр детского творчества "Шанс" детский клуб "Электрон"</v>
      </c>
      <c r="E15" s="312" t="str">
        <f>Список!K120</f>
        <v>Кашин Дмитрий Александрович</v>
      </c>
      <c r="F15" s="4" t="str">
        <f>Список!C119</f>
        <v>Бастриков Никита</v>
      </c>
      <c r="G15" s="231">
        <v>18</v>
      </c>
      <c r="H15" s="231">
        <v>29</v>
      </c>
      <c r="I15" s="231">
        <v>19</v>
      </c>
      <c r="J15" s="231">
        <v>18</v>
      </c>
      <c r="K15" s="232">
        <v>84</v>
      </c>
      <c r="L15" s="305">
        <v>3</v>
      </c>
      <c r="M15" s="324" t="s">
        <v>562</v>
      </c>
    </row>
    <row r="16" spans="1:13" ht="24" customHeight="1">
      <c r="A16" s="321"/>
      <c r="B16" s="319"/>
      <c r="C16" s="326"/>
      <c r="D16" s="326"/>
      <c r="E16" s="290"/>
      <c r="F16" s="4" t="str">
        <f>Список!C120</f>
        <v>Бастриков Арсений</v>
      </c>
      <c r="G16" s="237"/>
      <c r="H16" s="231"/>
      <c r="I16" s="237"/>
      <c r="J16" s="231"/>
      <c r="K16" s="232"/>
      <c r="L16" s="305"/>
      <c r="M16" s="324"/>
    </row>
    <row r="17" spans="1:13" ht="21.75" customHeight="1">
      <c r="A17" s="320">
        <v>4</v>
      </c>
      <c r="B17" s="318" t="s">
        <v>491</v>
      </c>
      <c r="C17" s="325" t="str">
        <f>Список!E113</f>
        <v>Walli</v>
      </c>
      <c r="D17" s="325" t="str">
        <f>Список!F113</f>
        <v>МАОУ «Средняя общеобразовательная школа № 12 с углубленным изучением немецкого языка»</v>
      </c>
      <c r="E17" s="312" t="str">
        <f>Список!K114</f>
        <v>Азанова Надежда Алексеевна</v>
      </c>
      <c r="F17" s="4" t="str">
        <f>Список!C113</f>
        <v xml:space="preserve">Хамидулин Рустам  </v>
      </c>
      <c r="G17" s="231">
        <v>8</v>
      </c>
      <c r="H17" s="231">
        <v>22</v>
      </c>
      <c r="I17" s="231">
        <v>19</v>
      </c>
      <c r="J17" s="231">
        <v>13</v>
      </c>
      <c r="K17" s="232">
        <v>62</v>
      </c>
      <c r="L17" s="305">
        <v>4</v>
      </c>
      <c r="M17" s="324" t="s">
        <v>554</v>
      </c>
    </row>
    <row r="18" spans="1:13" ht="23.25" customHeight="1">
      <c r="A18" s="321"/>
      <c r="B18" s="319"/>
      <c r="C18" s="325"/>
      <c r="D18" s="325"/>
      <c r="E18" s="312"/>
      <c r="F18" s="4" t="str">
        <f>Список!C114</f>
        <v xml:space="preserve">Смирнов Алексей           </v>
      </c>
      <c r="G18" s="237"/>
      <c r="H18" s="231"/>
      <c r="I18" s="237"/>
      <c r="J18" s="231"/>
      <c r="K18" s="232"/>
      <c r="L18" s="305"/>
      <c r="M18" s="324"/>
    </row>
    <row r="19" spans="1:13" ht="18" customHeight="1">
      <c r="A19" s="320">
        <v>5</v>
      </c>
      <c r="B19" s="318" t="s">
        <v>496</v>
      </c>
      <c r="C19" s="325" t="str">
        <f>Список!E125</f>
        <v>Вихрь</v>
      </c>
      <c r="D19" s="325" t="str">
        <f>Список!F125</f>
        <v>МАОУ "Средняя общеобразовательная школа № 7"</v>
      </c>
      <c r="E19" s="312" t="s">
        <v>207</v>
      </c>
      <c r="F19" s="4" t="str">
        <f>Список!C124</f>
        <v>Бочков Алексей</v>
      </c>
      <c r="G19" s="231">
        <v>19</v>
      </c>
      <c r="H19" s="231">
        <v>22</v>
      </c>
      <c r="I19" s="231">
        <v>22</v>
      </c>
      <c r="J19" s="231">
        <v>15</v>
      </c>
      <c r="K19" s="232">
        <v>78</v>
      </c>
      <c r="L19" s="305">
        <v>5</v>
      </c>
      <c r="M19" s="324" t="s">
        <v>554</v>
      </c>
    </row>
    <row r="20" spans="1:13" ht="24" customHeight="1">
      <c r="A20" s="321"/>
      <c r="B20" s="319"/>
      <c r="C20" s="325"/>
      <c r="D20" s="325"/>
      <c r="E20" s="312"/>
      <c r="F20" s="4" t="str">
        <f>Список!C125</f>
        <v>Коробейников Савелий</v>
      </c>
      <c r="G20" s="237"/>
      <c r="H20" s="231"/>
      <c r="I20" s="237"/>
      <c r="J20" s="231"/>
      <c r="K20" s="232"/>
      <c r="L20" s="305"/>
      <c r="M20" s="324"/>
    </row>
    <row r="21" spans="1:13" ht="18" customHeight="1">
      <c r="A21" s="320">
        <v>6</v>
      </c>
      <c r="B21" s="318" t="s">
        <v>494</v>
      </c>
      <c r="C21" s="325" t="str">
        <f>Список!E121</f>
        <v>Лунатики</v>
      </c>
      <c r="D21" s="325" t="str">
        <f>Список!F121</f>
        <v>МАУ ДО "Детско-юношеский центр "Рифей" г. Перми</v>
      </c>
      <c r="E21" s="312" t="str">
        <f>Список!K122</f>
        <v>Менькова Ирина Анатольевна</v>
      </c>
      <c r="F21" s="4" t="s">
        <v>619</v>
      </c>
      <c r="G21" s="231">
        <v>10</v>
      </c>
      <c r="H21" s="231">
        <v>20</v>
      </c>
      <c r="I21" s="231">
        <v>17</v>
      </c>
      <c r="J21" s="231">
        <v>15</v>
      </c>
      <c r="K21" s="232">
        <v>62</v>
      </c>
      <c r="L21" s="305">
        <v>6</v>
      </c>
      <c r="M21" s="324" t="s">
        <v>554</v>
      </c>
    </row>
    <row r="22" spans="1:13" ht="28.5" customHeight="1">
      <c r="A22" s="321"/>
      <c r="B22" s="319"/>
      <c r="C22" s="325"/>
      <c r="D22" s="325"/>
      <c r="E22" s="312"/>
      <c r="F22" s="4" t="s">
        <v>620</v>
      </c>
      <c r="G22" s="237"/>
      <c r="H22" s="231"/>
      <c r="I22" s="237"/>
      <c r="J22" s="231"/>
      <c r="K22" s="232"/>
      <c r="L22" s="305"/>
      <c r="M22" s="324"/>
    </row>
    <row r="23" spans="1:13" s="29" customFormat="1" ht="24.75" customHeight="1">
      <c r="B23" s="22"/>
      <c r="C23" s="306"/>
      <c r="D23" s="52"/>
      <c r="E23" s="46"/>
      <c r="F23" s="36"/>
      <c r="G23" s="24"/>
      <c r="H23" s="53"/>
      <c r="I23" s="46"/>
      <c r="J23" s="53"/>
      <c r="K23" s="54"/>
      <c r="M23" s="95"/>
    </row>
    <row r="24" spans="1:13" s="29" customFormat="1" ht="24.75" customHeight="1">
      <c r="B24" s="22"/>
      <c r="C24" s="306"/>
      <c r="D24" s="52"/>
      <c r="E24" s="46"/>
      <c r="F24" s="36"/>
      <c r="G24" s="24"/>
      <c r="H24" s="53"/>
      <c r="I24" s="46"/>
      <c r="J24" s="53"/>
      <c r="K24" s="54"/>
      <c r="M24" s="95"/>
    </row>
    <row r="25" spans="1:13" s="7" customFormat="1" ht="20.100000000000001" customHeight="1">
      <c r="A25" s="29"/>
      <c r="B25" s="77"/>
      <c r="F25" s="9" t="s">
        <v>33</v>
      </c>
      <c r="G25" s="10"/>
      <c r="H25" s="66"/>
      <c r="I25" s="10"/>
      <c r="J25" s="11"/>
      <c r="K25" s="97" t="s">
        <v>558</v>
      </c>
      <c r="L25" s="97"/>
      <c r="M25" s="107"/>
    </row>
    <row r="26" spans="1:13" s="7" customFormat="1" ht="48.75" customHeight="1">
      <c r="B26" s="77"/>
      <c r="E26" s="77" t="s">
        <v>34</v>
      </c>
      <c r="F26" s="9"/>
      <c r="G26" s="10"/>
      <c r="H26" s="66"/>
      <c r="I26" s="10"/>
      <c r="J26" s="11"/>
      <c r="K26" s="6"/>
      <c r="M26" s="12"/>
    </row>
    <row r="27" spans="1:13" ht="18.75">
      <c r="A27" s="7"/>
      <c r="E27" s="7"/>
      <c r="F27" s="9" t="s">
        <v>35</v>
      </c>
      <c r="G27" s="10"/>
      <c r="H27" s="66"/>
      <c r="I27" s="10"/>
      <c r="J27" s="11"/>
      <c r="K27" s="6"/>
      <c r="L27" s="26" t="s">
        <v>469</v>
      </c>
    </row>
  </sheetData>
  <mergeCells count="89">
    <mergeCell ref="A19:A20"/>
    <mergeCell ref="A21:A22"/>
    <mergeCell ref="B7:M7"/>
    <mergeCell ref="A9:A10"/>
    <mergeCell ref="A11:A12"/>
    <mergeCell ref="A13:A14"/>
    <mergeCell ref="A15:A16"/>
    <mergeCell ref="A17:A18"/>
    <mergeCell ref="E9:E10"/>
    <mergeCell ref="D9:D10"/>
    <mergeCell ref="C9:C10"/>
    <mergeCell ref="K13:K14"/>
    <mergeCell ref="B17:B18"/>
    <mergeCell ref="C17:C18"/>
    <mergeCell ref="D17:D18"/>
    <mergeCell ref="B1:K1"/>
    <mergeCell ref="B2:K2"/>
    <mergeCell ref="B3:K3"/>
    <mergeCell ref="B5:K5"/>
    <mergeCell ref="B6:K6"/>
    <mergeCell ref="E17:E18"/>
    <mergeCell ref="G17:G18"/>
    <mergeCell ref="H17:H18"/>
    <mergeCell ref="I17:I18"/>
    <mergeCell ref="J17:J18"/>
    <mergeCell ref="F9:F10"/>
    <mergeCell ref="G9:J9"/>
    <mergeCell ref="B9:B10"/>
    <mergeCell ref="G13:G14"/>
    <mergeCell ref="B13:B14"/>
    <mergeCell ref="C13:C14"/>
    <mergeCell ref="D13:D14"/>
    <mergeCell ref="E13:E14"/>
    <mergeCell ref="H11:H12"/>
    <mergeCell ref="I11:I12"/>
    <mergeCell ref="J11:J12"/>
    <mergeCell ref="B11:B12"/>
    <mergeCell ref="C11:C12"/>
    <mergeCell ref="D11:D12"/>
    <mergeCell ref="E11:E12"/>
    <mergeCell ref="G11:G12"/>
    <mergeCell ref="H13:H14"/>
    <mergeCell ref="I13:I14"/>
    <mergeCell ref="J13:J14"/>
    <mergeCell ref="H15:H16"/>
    <mergeCell ref="B15:B16"/>
    <mergeCell ref="C15:C16"/>
    <mergeCell ref="D15:D16"/>
    <mergeCell ref="E15:E16"/>
    <mergeCell ref="G15:G16"/>
    <mergeCell ref="I15:I16"/>
    <mergeCell ref="J15:J16"/>
    <mergeCell ref="K15:K16"/>
    <mergeCell ref="L17:L18"/>
    <mergeCell ref="L21:L22"/>
    <mergeCell ref="I21:I22"/>
    <mergeCell ref="J21:J22"/>
    <mergeCell ref="M19:M20"/>
    <mergeCell ref="M21:M22"/>
    <mergeCell ref="B19:B20"/>
    <mergeCell ref="C19:C20"/>
    <mergeCell ref="D19:D20"/>
    <mergeCell ref="E19:E20"/>
    <mergeCell ref="G19:G20"/>
    <mergeCell ref="B21:B22"/>
    <mergeCell ref="C21:C22"/>
    <mergeCell ref="D21:D22"/>
    <mergeCell ref="E21:E22"/>
    <mergeCell ref="G21:G22"/>
    <mergeCell ref="L19:L20"/>
    <mergeCell ref="K21:K22"/>
    <mergeCell ref="H21:H22"/>
    <mergeCell ref="K17:K18"/>
    <mergeCell ref="M11:M12"/>
    <mergeCell ref="M13:M14"/>
    <mergeCell ref="M15:M16"/>
    <mergeCell ref="M17:M18"/>
    <mergeCell ref="K11:K12"/>
    <mergeCell ref="C23:C24"/>
    <mergeCell ref="H19:H20"/>
    <mergeCell ref="I19:I20"/>
    <mergeCell ref="J19:J20"/>
    <mergeCell ref="K19:K20"/>
    <mergeCell ref="L9:L10"/>
    <mergeCell ref="M9:M10"/>
    <mergeCell ref="K9:K10"/>
    <mergeCell ref="L15:L16"/>
    <mergeCell ref="L13:L14"/>
    <mergeCell ref="L11:L12"/>
  </mergeCells>
  <pageMargins left="0.49" right="0.23" top="0.45" bottom="0.33" header="0.31496062992125984" footer="0.16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37"/>
  <sheetViews>
    <sheetView view="pageBreakPreview" topLeftCell="A20" zoomScale="85" zoomScaleSheetLayoutView="85" workbookViewId="0">
      <selection activeCell="A5" sqref="A1:A1048576"/>
    </sheetView>
  </sheetViews>
  <sheetFormatPr defaultRowHeight="15"/>
  <cols>
    <col min="1" max="1" width="4.42578125" style="167" customWidth="1"/>
    <col min="2" max="2" width="10.5703125" style="19" customWidth="1"/>
    <col min="3" max="3" width="19.28515625" style="8" customWidth="1"/>
    <col min="4" max="4" width="31.140625" style="8" customWidth="1"/>
    <col min="5" max="5" width="23.42578125" style="8" customWidth="1"/>
    <col min="6" max="6" width="31" style="8" customWidth="1"/>
    <col min="7" max="7" width="9.85546875" style="8" customWidth="1"/>
    <col min="8" max="8" width="9.140625" style="20" customWidth="1"/>
    <col min="9" max="9" width="8.7109375" style="8" customWidth="1"/>
    <col min="10" max="10" width="8.140625" style="8" customWidth="1"/>
    <col min="11" max="11" width="6.85546875" style="8" customWidth="1"/>
    <col min="12" max="12" width="11.42578125" style="8" customWidth="1"/>
    <col min="13" max="13" width="6.42578125" style="14" hidden="1" customWidth="1"/>
    <col min="14" max="16384" width="9.140625" style="8"/>
  </cols>
  <sheetData>
    <row r="1" spans="1:14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4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4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4" ht="18" customHeight="1">
      <c r="B4" s="13"/>
      <c r="C4" s="5"/>
      <c r="D4" s="14"/>
      <c r="E4" s="5"/>
      <c r="F4" s="5"/>
      <c r="G4" s="5"/>
      <c r="H4" s="17"/>
      <c r="I4" s="13"/>
      <c r="J4" s="13"/>
      <c r="K4" s="13"/>
      <c r="L4" s="35"/>
    </row>
    <row r="5" spans="1:14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4" ht="18" customHeight="1">
      <c r="B6" s="239" t="s">
        <v>566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4" ht="18" customHeight="1">
      <c r="B7" s="240" t="s">
        <v>614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4" s="7" customFormat="1" ht="18" customHeight="1" thickBot="1">
      <c r="A8" s="173"/>
      <c r="B8" s="35"/>
      <c r="C8" s="12" t="s">
        <v>0</v>
      </c>
      <c r="E8" s="12"/>
      <c r="H8" s="16"/>
      <c r="M8" s="15"/>
    </row>
    <row r="9" spans="1:14" s="18" customFormat="1" ht="42" customHeight="1">
      <c r="A9" s="286" t="s">
        <v>30</v>
      </c>
      <c r="B9" s="283" t="s">
        <v>600</v>
      </c>
      <c r="C9" s="241" t="s">
        <v>3</v>
      </c>
      <c r="D9" s="241" t="s">
        <v>4</v>
      </c>
      <c r="E9" s="241" t="s">
        <v>9</v>
      </c>
      <c r="F9" s="332" t="s">
        <v>36</v>
      </c>
      <c r="G9" s="334" t="s">
        <v>497</v>
      </c>
      <c r="H9" s="316"/>
      <c r="I9" s="316"/>
      <c r="J9" s="316"/>
      <c r="K9" s="316"/>
      <c r="L9" s="317"/>
      <c r="M9" s="242" t="s">
        <v>37</v>
      </c>
      <c r="N9" s="329" t="s">
        <v>37</v>
      </c>
    </row>
    <row r="10" spans="1:14" s="21" customFormat="1" ht="96" customHeight="1" thickBot="1">
      <c r="A10" s="286"/>
      <c r="B10" s="314"/>
      <c r="C10" s="292"/>
      <c r="D10" s="292"/>
      <c r="E10" s="292"/>
      <c r="F10" s="333"/>
      <c r="G10" s="111" t="s">
        <v>498</v>
      </c>
      <c r="H10" s="58" t="s">
        <v>499</v>
      </c>
      <c r="I10" s="58" t="s">
        <v>611</v>
      </c>
      <c r="J10" s="58" t="s">
        <v>612</v>
      </c>
      <c r="K10" s="58" t="s">
        <v>613</v>
      </c>
      <c r="L10" s="58" t="s">
        <v>616</v>
      </c>
      <c r="M10" s="280"/>
      <c r="N10" s="330"/>
    </row>
    <row r="11" spans="1:14" ht="21.75" customHeight="1" thickBot="1">
      <c r="A11" s="250">
        <v>1</v>
      </c>
      <c r="B11" s="307" t="s">
        <v>504</v>
      </c>
      <c r="C11" s="309" t="str">
        <f>Список!E127</f>
        <v>Рубик</v>
      </c>
      <c r="D11" s="309" t="str">
        <f>Список!F127</f>
        <v>МАОУ «Средняя общеобразовательная школа № 12 с углубленным изучением немецкого языка»</v>
      </c>
      <c r="E11" s="293" t="str">
        <f>Список!K127</f>
        <v>Азанова Надежда Алексеевна</v>
      </c>
      <c r="F11" s="56" t="str">
        <f>Список!C127</f>
        <v xml:space="preserve">Садилов Дмитрий   </v>
      </c>
      <c r="G11" s="272">
        <v>4</v>
      </c>
      <c r="H11" s="282">
        <v>4</v>
      </c>
      <c r="I11" s="272">
        <v>3</v>
      </c>
      <c r="J11" s="282">
        <v>4</v>
      </c>
      <c r="K11" s="282">
        <v>3</v>
      </c>
      <c r="L11" s="282">
        <v>4</v>
      </c>
      <c r="M11" s="274">
        <f>SUM(G11:L12)</f>
        <v>22</v>
      </c>
      <c r="N11" s="335">
        <f>SUM(G11:L12)</f>
        <v>22</v>
      </c>
    </row>
    <row r="12" spans="1:14" ht="44.25" customHeight="1" thickBot="1">
      <c r="A12" s="250"/>
      <c r="B12" s="308"/>
      <c r="C12" s="310"/>
      <c r="D12" s="311"/>
      <c r="E12" s="313"/>
      <c r="F12" s="56" t="str">
        <f>Список!C128</f>
        <v xml:space="preserve">Ермошин Максим   </v>
      </c>
      <c r="G12" s="237"/>
      <c r="H12" s="231"/>
      <c r="I12" s="237"/>
      <c r="J12" s="231"/>
      <c r="K12" s="231"/>
      <c r="L12" s="231"/>
      <c r="M12" s="232"/>
      <c r="N12" s="305"/>
    </row>
    <row r="13" spans="1:14" ht="18" customHeight="1" thickBot="1">
      <c r="A13" s="250">
        <v>2</v>
      </c>
      <c r="B13" s="307" t="s">
        <v>505</v>
      </c>
      <c r="C13" s="309" t="str">
        <f>Список!E129</f>
        <v>Вектор</v>
      </c>
      <c r="D13" s="309" t="str">
        <f>Список!F129</f>
        <v>МАОУ "Гимназия № 31"</v>
      </c>
      <c r="E13" s="293" t="str">
        <f>Список!K129</f>
        <v>Варанкин Владимир Олегович</v>
      </c>
      <c r="F13" s="56" t="str">
        <f>Список!C129</f>
        <v>Ибрагимов Денис</v>
      </c>
      <c r="G13" s="237">
        <v>4</v>
      </c>
      <c r="H13" s="231">
        <v>3</v>
      </c>
      <c r="I13" s="237">
        <v>3</v>
      </c>
      <c r="J13" s="231">
        <v>4</v>
      </c>
      <c r="K13" s="231">
        <v>1</v>
      </c>
      <c r="L13" s="237">
        <v>4</v>
      </c>
      <c r="M13" s="274">
        <f t="shared" ref="M13" si="0">SUM(G13:L14)</f>
        <v>19</v>
      </c>
      <c r="N13" s="305">
        <f t="shared" ref="N13" si="1">SUM(G13:L14)</f>
        <v>19</v>
      </c>
    </row>
    <row r="14" spans="1:14" ht="18" customHeight="1" thickBot="1">
      <c r="A14" s="250"/>
      <c r="B14" s="308"/>
      <c r="C14" s="310"/>
      <c r="D14" s="311"/>
      <c r="E14" s="313"/>
      <c r="F14" s="56" t="str">
        <f>Список!C130</f>
        <v>Бейбутян Рафаэль</v>
      </c>
      <c r="G14" s="237"/>
      <c r="H14" s="231"/>
      <c r="I14" s="237"/>
      <c r="J14" s="231"/>
      <c r="K14" s="231"/>
      <c r="L14" s="237"/>
      <c r="M14" s="232"/>
      <c r="N14" s="305"/>
    </row>
    <row r="15" spans="1:14" ht="18" customHeight="1" thickBot="1">
      <c r="A15" s="250">
        <v>3</v>
      </c>
      <c r="B15" s="307" t="s">
        <v>506</v>
      </c>
      <c r="C15" s="309" t="str">
        <f>Список!E132</f>
        <v>Боги урала</v>
      </c>
      <c r="D15" s="309" t="str">
        <f>Список!F132</f>
        <v xml:space="preserve">МАОУ "Средняя общеобразовательная школа № 10" </v>
      </c>
      <c r="E15" s="293" t="str">
        <f>Список!K132</f>
        <v>Вожаков Алексей Григорьевич</v>
      </c>
      <c r="F15" s="56" t="str">
        <f>Список!C132</f>
        <v xml:space="preserve">Сытник Степан </v>
      </c>
      <c r="G15" s="237">
        <v>3</v>
      </c>
      <c r="H15" s="231">
        <v>2</v>
      </c>
      <c r="I15" s="237">
        <v>2</v>
      </c>
      <c r="J15" s="231">
        <v>3</v>
      </c>
      <c r="K15" s="231">
        <v>1</v>
      </c>
      <c r="L15" s="231">
        <v>3</v>
      </c>
      <c r="M15" s="274">
        <f t="shared" ref="M15" si="2">SUM(G15:L16)</f>
        <v>14</v>
      </c>
      <c r="N15" s="305">
        <f t="shared" ref="N15" si="3">SUM(G15:L16)</f>
        <v>14</v>
      </c>
    </row>
    <row r="16" spans="1:14" ht="24" customHeight="1" thickBot="1">
      <c r="A16" s="250"/>
      <c r="B16" s="308"/>
      <c r="C16" s="310"/>
      <c r="D16" s="311"/>
      <c r="E16" s="313"/>
      <c r="F16" s="56" t="str">
        <f>Список!C133</f>
        <v xml:space="preserve">Ляхов Валерий </v>
      </c>
      <c r="G16" s="237"/>
      <c r="H16" s="231"/>
      <c r="I16" s="237"/>
      <c r="J16" s="231"/>
      <c r="K16" s="231"/>
      <c r="L16" s="231"/>
      <c r="M16" s="232"/>
      <c r="N16" s="305"/>
    </row>
    <row r="17" spans="1:14" ht="18" customHeight="1" thickBot="1">
      <c r="A17" s="250">
        <v>4</v>
      </c>
      <c r="B17" s="308" t="s">
        <v>507</v>
      </c>
      <c r="C17" s="309" t="str">
        <f>Список!E136</f>
        <v>Инкогнито</v>
      </c>
      <c r="D17" s="309" t="str">
        <f>Список!F136</f>
        <v>МАОУ "Савинская средняя школа"</v>
      </c>
      <c r="E17" s="293" t="str">
        <f>Список!K136</f>
        <v>Кузнецова Мария Олеговна</v>
      </c>
      <c r="F17" s="56" t="str">
        <f>Список!C136</f>
        <v xml:space="preserve">Мурзаков Евгений </v>
      </c>
      <c r="G17" s="237">
        <v>4</v>
      </c>
      <c r="H17" s="231">
        <v>3</v>
      </c>
      <c r="I17" s="237">
        <v>4</v>
      </c>
      <c r="J17" s="231">
        <v>4</v>
      </c>
      <c r="K17" s="231">
        <v>3</v>
      </c>
      <c r="L17" s="237">
        <v>3</v>
      </c>
      <c r="M17" s="232">
        <f t="shared" ref="M17" si="4">SUM(G17:L18)</f>
        <v>21</v>
      </c>
      <c r="N17" s="305">
        <f t="shared" ref="N17" si="5">SUM(G17:L18)</f>
        <v>21</v>
      </c>
    </row>
    <row r="18" spans="1:14" ht="28.5" customHeight="1" thickBot="1">
      <c r="A18" s="250"/>
      <c r="B18" s="308"/>
      <c r="C18" s="310"/>
      <c r="D18" s="311"/>
      <c r="E18" s="313"/>
      <c r="F18" s="56" t="str">
        <f>Список!C137</f>
        <v xml:space="preserve">Шестков Алексей </v>
      </c>
      <c r="G18" s="237"/>
      <c r="H18" s="231"/>
      <c r="I18" s="237"/>
      <c r="J18" s="231"/>
      <c r="K18" s="231"/>
      <c r="L18" s="237"/>
      <c r="M18" s="232"/>
      <c r="N18" s="305"/>
    </row>
    <row r="19" spans="1:14" ht="18" customHeight="1" thickBot="1">
      <c r="A19" s="250">
        <v>5</v>
      </c>
      <c r="B19" s="308" t="s">
        <v>508</v>
      </c>
      <c r="C19" s="309" t="str">
        <f>Список!E138</f>
        <v>Дроиды</v>
      </c>
      <c r="D19" s="309" t="str">
        <f>Список!F138</f>
        <v xml:space="preserve">МАОУ "Средняя общеобразовательная школа № 129" </v>
      </c>
      <c r="E19" s="293" t="str">
        <f>Список!K138</f>
        <v>Леонова Вера Сергеевна</v>
      </c>
      <c r="F19" s="56" t="str">
        <f>Список!C138</f>
        <v>Овчинников Михаил</v>
      </c>
      <c r="G19" s="237">
        <v>4</v>
      </c>
      <c r="H19" s="231">
        <v>4</v>
      </c>
      <c r="I19" s="237">
        <v>5</v>
      </c>
      <c r="J19" s="231">
        <v>4</v>
      </c>
      <c r="K19" s="231">
        <v>3</v>
      </c>
      <c r="L19" s="237">
        <v>4</v>
      </c>
      <c r="M19" s="232">
        <f t="shared" ref="M19:M31" si="6">SUM(G19:L20)</f>
        <v>24</v>
      </c>
      <c r="N19" s="305">
        <f t="shared" ref="N19" si="7">SUM(G19:L20)</f>
        <v>24</v>
      </c>
    </row>
    <row r="20" spans="1:14" ht="18" customHeight="1" thickBot="1">
      <c r="A20" s="250"/>
      <c r="B20" s="308"/>
      <c r="C20" s="310"/>
      <c r="D20" s="311"/>
      <c r="E20" s="313"/>
      <c r="F20" s="56" t="str">
        <f>Список!C139</f>
        <v>Работа Матвей</v>
      </c>
      <c r="G20" s="237"/>
      <c r="H20" s="231"/>
      <c r="I20" s="237"/>
      <c r="J20" s="231"/>
      <c r="K20" s="231"/>
      <c r="L20" s="237"/>
      <c r="M20" s="232"/>
      <c r="N20" s="305"/>
    </row>
    <row r="21" spans="1:14" ht="18" customHeight="1" thickBot="1">
      <c r="A21" s="250">
        <v>6</v>
      </c>
      <c r="B21" s="308" t="s">
        <v>509</v>
      </c>
      <c r="C21" s="309" t="str">
        <f>Список!E140</f>
        <v>Земляне</v>
      </c>
      <c r="D21" s="309" t="str">
        <f>Список!F140</f>
        <v>МАУ ДО "Детско-юношеский центр "Рифей" г. Перми</v>
      </c>
      <c r="E21" s="293" t="str">
        <f>Список!K140</f>
        <v>Менькова Ирина Анатольевна</v>
      </c>
      <c r="F21" s="56" t="str">
        <f>Список!C140</f>
        <v xml:space="preserve">Попов Александр </v>
      </c>
      <c r="G21" s="237">
        <v>4</v>
      </c>
      <c r="H21" s="231">
        <v>3</v>
      </c>
      <c r="I21" s="237">
        <v>3</v>
      </c>
      <c r="J21" s="231">
        <v>3</v>
      </c>
      <c r="K21" s="231">
        <v>3</v>
      </c>
      <c r="L21" s="237">
        <v>4</v>
      </c>
      <c r="M21" s="232">
        <f t="shared" si="6"/>
        <v>20</v>
      </c>
      <c r="N21" s="305">
        <f t="shared" ref="N21" si="8">SUM(G21:L22)</f>
        <v>20</v>
      </c>
    </row>
    <row r="22" spans="1:14" ht="18" customHeight="1" thickBot="1">
      <c r="A22" s="250"/>
      <c r="B22" s="308"/>
      <c r="C22" s="310"/>
      <c r="D22" s="311"/>
      <c r="E22" s="313"/>
      <c r="F22" s="56" t="str">
        <f>Список!C141</f>
        <v xml:space="preserve">Шатов Алексей </v>
      </c>
      <c r="G22" s="237"/>
      <c r="H22" s="231"/>
      <c r="I22" s="237"/>
      <c r="J22" s="231"/>
      <c r="K22" s="231"/>
      <c r="L22" s="237"/>
      <c r="M22" s="232"/>
      <c r="N22" s="305"/>
    </row>
    <row r="23" spans="1:14" ht="18" customHeight="1" thickBot="1">
      <c r="A23" s="250">
        <v>7</v>
      </c>
      <c r="B23" s="308" t="s">
        <v>510</v>
      </c>
      <c r="C23" s="309" t="str">
        <f>Список!E142</f>
        <v>Туманность</v>
      </c>
      <c r="D23" s="309" t="str">
        <f>Список!F141</f>
        <v>МАУ ДО "Детско-юношеский центр "Рифей" г. Перми</v>
      </c>
      <c r="E23" s="293" t="str">
        <f>Список!K141</f>
        <v>Менькова Ирина Анатольевна</v>
      </c>
      <c r="F23" s="56" t="str">
        <f>Список!C142</f>
        <v xml:space="preserve">Софронов Егор </v>
      </c>
      <c r="G23" s="237">
        <v>3</v>
      </c>
      <c r="H23" s="231">
        <v>3</v>
      </c>
      <c r="I23" s="237">
        <v>3</v>
      </c>
      <c r="J23" s="231">
        <v>2</v>
      </c>
      <c r="K23" s="231">
        <v>3</v>
      </c>
      <c r="L23" s="237">
        <v>3</v>
      </c>
      <c r="M23" s="232">
        <f t="shared" si="6"/>
        <v>17</v>
      </c>
      <c r="N23" s="305">
        <f t="shared" ref="N23" si="9">SUM(G23:L24)</f>
        <v>17</v>
      </c>
    </row>
    <row r="24" spans="1:14" ht="28.5" customHeight="1" thickBot="1">
      <c r="A24" s="250"/>
      <c r="B24" s="308"/>
      <c r="C24" s="310"/>
      <c r="D24" s="311"/>
      <c r="E24" s="313"/>
      <c r="F24" s="56" t="str">
        <f>Список!C143</f>
        <v xml:space="preserve">Воганов Дмитрий </v>
      </c>
      <c r="G24" s="237"/>
      <c r="H24" s="231"/>
      <c r="I24" s="237"/>
      <c r="J24" s="231"/>
      <c r="K24" s="231"/>
      <c r="L24" s="237"/>
      <c r="M24" s="232"/>
      <c r="N24" s="305"/>
    </row>
    <row r="25" spans="1:14" ht="27.75" customHeight="1" thickBot="1">
      <c r="A25" s="250">
        <v>8</v>
      </c>
      <c r="B25" s="308" t="s">
        <v>511</v>
      </c>
      <c r="C25" s="309" t="str">
        <f>Список!E144</f>
        <v>НеМаги</v>
      </c>
      <c r="D25" s="309" t="str">
        <f>Список!F144</f>
        <v>Нижнемуллинская Средняя общеобразовательная школа, МАОУ ДО "Детско-юношеский центр "Импульс"</v>
      </c>
      <c r="E25" s="293" t="str">
        <f>Список!K144</f>
        <v>Мухачев Александр Михайлович</v>
      </c>
      <c r="F25" s="56" t="str">
        <f>Список!C144</f>
        <v xml:space="preserve">Васин Илья </v>
      </c>
      <c r="G25" s="237">
        <v>3</v>
      </c>
      <c r="H25" s="231">
        <v>2</v>
      </c>
      <c r="I25" s="237">
        <v>3</v>
      </c>
      <c r="J25" s="231">
        <v>3</v>
      </c>
      <c r="K25" s="231">
        <v>3</v>
      </c>
      <c r="L25" s="237">
        <v>4</v>
      </c>
      <c r="M25" s="232">
        <f t="shared" si="6"/>
        <v>18</v>
      </c>
      <c r="N25" s="305">
        <f t="shared" ref="N25" si="10">SUM(G25:L26)</f>
        <v>18</v>
      </c>
    </row>
    <row r="26" spans="1:14" ht="23.25" customHeight="1" thickBot="1">
      <c r="A26" s="250"/>
      <c r="B26" s="308"/>
      <c r="C26" s="310"/>
      <c r="D26" s="311"/>
      <c r="E26" s="313"/>
      <c r="F26" s="56" t="str">
        <f>Список!C145</f>
        <v xml:space="preserve">Фатыхов Дмитрий </v>
      </c>
      <c r="G26" s="237"/>
      <c r="H26" s="231"/>
      <c r="I26" s="237"/>
      <c r="J26" s="231"/>
      <c r="K26" s="231"/>
      <c r="L26" s="237"/>
      <c r="M26" s="232"/>
      <c r="N26" s="305"/>
    </row>
    <row r="27" spans="1:14" ht="18" customHeight="1" thickBot="1">
      <c r="A27" s="250">
        <v>9</v>
      </c>
      <c r="B27" s="308" t="s">
        <v>512</v>
      </c>
      <c r="C27" s="309" t="str">
        <f>Список!E146</f>
        <v>Восток</v>
      </c>
      <c r="D27" s="309" t="str">
        <f>Список!F146</f>
        <v>МАОУ "Гимназия № 5"</v>
      </c>
      <c r="E27" s="293" t="str">
        <f>Список!K146</f>
        <v>Опутина Жанна Руслановна</v>
      </c>
      <c r="F27" s="56" t="str">
        <f>Список!C146</f>
        <v>Канкасов Сергей</v>
      </c>
      <c r="G27" s="237">
        <v>3</v>
      </c>
      <c r="H27" s="231">
        <v>2</v>
      </c>
      <c r="I27" s="237">
        <v>3</v>
      </c>
      <c r="J27" s="231">
        <v>3</v>
      </c>
      <c r="K27" s="231">
        <v>3</v>
      </c>
      <c r="L27" s="237">
        <v>4</v>
      </c>
      <c r="M27" s="232">
        <f t="shared" si="6"/>
        <v>18</v>
      </c>
      <c r="N27" s="305">
        <f t="shared" ref="N27" si="11">SUM(G27:L28)</f>
        <v>18</v>
      </c>
    </row>
    <row r="28" spans="1:14" ht="18" customHeight="1">
      <c r="A28" s="250"/>
      <c r="B28" s="308"/>
      <c r="C28" s="331"/>
      <c r="D28" s="331"/>
      <c r="E28" s="313"/>
      <c r="F28" s="56" t="str">
        <f>Список!C147</f>
        <v>Молоков Алексей</v>
      </c>
      <c r="G28" s="326"/>
      <c r="H28" s="231"/>
      <c r="I28" s="237"/>
      <c r="J28" s="231"/>
      <c r="K28" s="231"/>
      <c r="L28" s="237"/>
      <c r="M28" s="232"/>
      <c r="N28" s="305"/>
    </row>
    <row r="29" spans="1:14" s="29" customFormat="1" ht="24.75" customHeight="1">
      <c r="A29" s="250">
        <v>10</v>
      </c>
      <c r="B29" s="308" t="s">
        <v>513</v>
      </c>
      <c r="C29" s="325" t="str">
        <f>Список!E148</f>
        <v>Дройдики №1</v>
      </c>
      <c r="D29" s="325" t="str">
        <f>Список!F148</f>
        <v>МАУ ДО "Центр информационных и коммуникационных технологий"</v>
      </c>
      <c r="E29" s="312" t="str">
        <f>Список!K148</f>
        <v>Павлов Валерий Юрьевич</v>
      </c>
      <c r="F29" s="4" t="str">
        <f>Список!C148</f>
        <v xml:space="preserve">Рачев Владислав </v>
      </c>
      <c r="G29" s="237">
        <v>3</v>
      </c>
      <c r="H29" s="231">
        <v>2</v>
      </c>
      <c r="I29" s="237">
        <v>2</v>
      </c>
      <c r="J29" s="231">
        <v>3</v>
      </c>
      <c r="K29" s="231">
        <v>3</v>
      </c>
      <c r="L29" s="237">
        <v>2</v>
      </c>
      <c r="M29" s="232">
        <f t="shared" si="6"/>
        <v>15</v>
      </c>
      <c r="N29" s="305">
        <f t="shared" ref="N29" si="12">SUM(G29:L30)</f>
        <v>15</v>
      </c>
    </row>
    <row r="30" spans="1:14" s="29" customFormat="1" ht="24.75" customHeight="1">
      <c r="A30" s="250"/>
      <c r="B30" s="308"/>
      <c r="C30" s="325"/>
      <c r="D30" s="325"/>
      <c r="E30" s="312"/>
      <c r="F30" s="4" t="str">
        <f>Список!C149</f>
        <v xml:space="preserve">Фадеев Павел </v>
      </c>
      <c r="G30" s="237"/>
      <c r="H30" s="231"/>
      <c r="I30" s="237"/>
      <c r="J30" s="231"/>
      <c r="K30" s="231"/>
      <c r="L30" s="237"/>
      <c r="M30" s="232"/>
      <c r="N30" s="305"/>
    </row>
    <row r="31" spans="1:14" s="29" customFormat="1" ht="24.75" customHeight="1">
      <c r="A31" s="250">
        <v>11</v>
      </c>
      <c r="B31" s="308" t="s">
        <v>514</v>
      </c>
      <c r="C31" s="325" t="str">
        <f>Список!E150</f>
        <v>Nikita</v>
      </c>
      <c r="D31" s="325" t="str">
        <f>Список!F150</f>
        <v>МАОУ "Средняя общеобразовательная школа № 7", МАОУ ДО "Центр детского (юношеского) технического творчества "ЮТЕКС"</v>
      </c>
      <c r="E31" s="312" t="str">
        <f>Список!K150</f>
        <v>Поспелова Надежда Игоревна</v>
      </c>
      <c r="F31" s="4" t="str">
        <f>Список!C150</f>
        <v>Булавин Никита</v>
      </c>
      <c r="G31" s="237">
        <v>4</v>
      </c>
      <c r="H31" s="231">
        <v>4</v>
      </c>
      <c r="I31" s="237">
        <v>5</v>
      </c>
      <c r="J31" s="231">
        <v>3</v>
      </c>
      <c r="K31" s="231">
        <v>4</v>
      </c>
      <c r="L31" s="237">
        <v>5</v>
      </c>
      <c r="M31" s="232">
        <f t="shared" si="6"/>
        <v>25</v>
      </c>
      <c r="N31" s="305">
        <f t="shared" ref="N31" si="13">SUM(G31:L32)</f>
        <v>25</v>
      </c>
    </row>
    <row r="32" spans="1:14" s="29" customFormat="1" ht="36" customHeight="1">
      <c r="A32" s="250"/>
      <c r="B32" s="308"/>
      <c r="C32" s="325"/>
      <c r="D32" s="325"/>
      <c r="E32" s="312"/>
      <c r="F32" s="4" t="str">
        <f>Список!C151</f>
        <v>Бочков Александр</v>
      </c>
      <c r="G32" s="237"/>
      <c r="H32" s="231"/>
      <c r="I32" s="237"/>
      <c r="J32" s="231"/>
      <c r="K32" s="231"/>
      <c r="L32" s="237"/>
      <c r="M32" s="232"/>
      <c r="N32" s="305"/>
    </row>
    <row r="33" spans="1:13" s="29" customFormat="1" ht="24.75" customHeight="1">
      <c r="A33" s="183"/>
      <c r="B33" s="22"/>
      <c r="C33" s="52"/>
      <c r="D33" s="52"/>
      <c r="E33" s="46"/>
      <c r="F33" s="36"/>
      <c r="G33" s="24"/>
      <c r="H33" s="53"/>
      <c r="I33" s="46"/>
      <c r="J33" s="53"/>
      <c r="K33" s="53"/>
      <c r="L33" s="22"/>
      <c r="M33" s="54"/>
    </row>
    <row r="34" spans="1:13" s="29" customFormat="1" ht="24.75" customHeight="1">
      <c r="A34" s="183"/>
      <c r="B34" s="22"/>
      <c r="C34" s="52"/>
      <c r="D34" s="52"/>
      <c r="E34" s="46"/>
      <c r="F34" s="36"/>
      <c r="G34" s="24"/>
      <c r="H34" s="53"/>
      <c r="I34" s="46"/>
      <c r="J34" s="53"/>
      <c r="K34" s="53"/>
      <c r="L34" s="22"/>
      <c r="M34" s="54"/>
    </row>
    <row r="35" spans="1:13" s="7" customFormat="1" ht="20.100000000000001" customHeight="1">
      <c r="A35" s="173"/>
      <c r="B35" s="77"/>
      <c r="F35" s="9" t="s">
        <v>33</v>
      </c>
      <c r="G35" s="10"/>
      <c r="H35" s="66"/>
      <c r="I35" s="10"/>
      <c r="J35" s="11"/>
      <c r="K35" s="97" t="s">
        <v>558</v>
      </c>
      <c r="L35" s="97"/>
      <c r="M35" s="107"/>
    </row>
    <row r="36" spans="1:13" s="7" customFormat="1" ht="48.75" customHeight="1">
      <c r="A36" s="173"/>
      <c r="B36" s="77"/>
      <c r="E36" s="77" t="s">
        <v>34</v>
      </c>
      <c r="F36" s="9"/>
      <c r="G36" s="10"/>
      <c r="H36" s="66"/>
      <c r="I36" s="10"/>
      <c r="J36" s="11"/>
      <c r="K36" s="6"/>
      <c r="M36" s="12"/>
    </row>
    <row r="37" spans="1:13" ht="18.75">
      <c r="E37" s="7"/>
      <c r="F37" s="9" t="s">
        <v>35</v>
      </c>
      <c r="G37" s="10"/>
      <c r="H37" s="66"/>
      <c r="I37" s="10"/>
      <c r="J37" s="11"/>
      <c r="K37" s="6"/>
      <c r="L37" s="26" t="s">
        <v>469</v>
      </c>
      <c r="M37" s="83"/>
    </row>
  </sheetData>
  <mergeCells count="158">
    <mergeCell ref="N25:N26"/>
    <mergeCell ref="N27:N28"/>
    <mergeCell ref="N29:N30"/>
    <mergeCell ref="N31:N32"/>
    <mergeCell ref="N11:N12"/>
    <mergeCell ref="N13:N14"/>
    <mergeCell ref="N15:N16"/>
    <mergeCell ref="N17:N18"/>
    <mergeCell ref="N19:N20"/>
    <mergeCell ref="N21:N22"/>
    <mergeCell ref="N23:N24"/>
    <mergeCell ref="B1:M1"/>
    <mergeCell ref="B2:M2"/>
    <mergeCell ref="B3:M3"/>
    <mergeCell ref="B5:M5"/>
    <mergeCell ref="B6:M6"/>
    <mergeCell ref="B7:M7"/>
    <mergeCell ref="M9:M10"/>
    <mergeCell ref="B11:B12"/>
    <mergeCell ref="C11:C12"/>
    <mergeCell ref="D11:D12"/>
    <mergeCell ref="E11:E12"/>
    <mergeCell ref="G11:G12"/>
    <mergeCell ref="H11:H12"/>
    <mergeCell ref="I11:I12"/>
    <mergeCell ref="J11:J12"/>
    <mergeCell ref="K11:K12"/>
    <mergeCell ref="B9:B10"/>
    <mergeCell ref="C9:C10"/>
    <mergeCell ref="D9:D10"/>
    <mergeCell ref="E9:E10"/>
    <mergeCell ref="F9:F10"/>
    <mergeCell ref="G9:L9"/>
    <mergeCell ref="L11:L12"/>
    <mergeCell ref="M11:M12"/>
    <mergeCell ref="L13:L14"/>
    <mergeCell ref="M13:M14"/>
    <mergeCell ref="B13:B14"/>
    <mergeCell ref="C13:C14"/>
    <mergeCell ref="D13:D14"/>
    <mergeCell ref="E13:E14"/>
    <mergeCell ref="G13:G14"/>
    <mergeCell ref="H13:H14"/>
    <mergeCell ref="I13:I14"/>
    <mergeCell ref="J13:J14"/>
    <mergeCell ref="K13:K14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L15:L16"/>
    <mergeCell ref="M15:M16"/>
    <mergeCell ref="B19:B20"/>
    <mergeCell ref="C19:C20"/>
    <mergeCell ref="D19:D20"/>
    <mergeCell ref="E19:E20"/>
    <mergeCell ref="G19:G20"/>
    <mergeCell ref="B17:B18"/>
    <mergeCell ref="C17:C18"/>
    <mergeCell ref="D17:D18"/>
    <mergeCell ref="E17:E18"/>
    <mergeCell ref="G17:G18"/>
    <mergeCell ref="H19:H20"/>
    <mergeCell ref="I19:I20"/>
    <mergeCell ref="J19:J20"/>
    <mergeCell ref="K19:K20"/>
    <mergeCell ref="L19:L20"/>
    <mergeCell ref="M19:M20"/>
    <mergeCell ref="I17:I18"/>
    <mergeCell ref="J17:J18"/>
    <mergeCell ref="K17:K18"/>
    <mergeCell ref="L17:L18"/>
    <mergeCell ref="M17:M18"/>
    <mergeCell ref="H17:H18"/>
    <mergeCell ref="B31:B32"/>
    <mergeCell ref="M21:M22"/>
    <mergeCell ref="M23:M24"/>
    <mergeCell ref="M25:M26"/>
    <mergeCell ref="M27:M28"/>
    <mergeCell ref="M29:M30"/>
    <mergeCell ref="M31:M32"/>
    <mergeCell ref="C21:C22"/>
    <mergeCell ref="C23:C24"/>
    <mergeCell ref="C25:C26"/>
    <mergeCell ref="C29:C30"/>
    <mergeCell ref="B21:B22"/>
    <mergeCell ref="B23:B24"/>
    <mergeCell ref="B25:B26"/>
    <mergeCell ref="B27:B28"/>
    <mergeCell ref="B29:B30"/>
    <mergeCell ref="C27:C28"/>
    <mergeCell ref="E21:E22"/>
    <mergeCell ref="E23:E24"/>
    <mergeCell ref="E25:E26"/>
    <mergeCell ref="E27:E28"/>
    <mergeCell ref="E29:E30"/>
    <mergeCell ref="E31:E32"/>
    <mergeCell ref="C31:C32"/>
    <mergeCell ref="D27:D28"/>
    <mergeCell ref="D29:D30"/>
    <mergeCell ref="D31:D32"/>
    <mergeCell ref="G23:G24"/>
    <mergeCell ref="H23:H24"/>
    <mergeCell ref="I23:I24"/>
    <mergeCell ref="G27:G28"/>
    <mergeCell ref="H27:H28"/>
    <mergeCell ref="I27:I28"/>
    <mergeCell ref="G31:G32"/>
    <mergeCell ref="H31:H32"/>
    <mergeCell ref="I31:I32"/>
    <mergeCell ref="G21:G22"/>
    <mergeCell ref="H21:H22"/>
    <mergeCell ref="I21:I22"/>
    <mergeCell ref="J21:J22"/>
    <mergeCell ref="K21:K22"/>
    <mergeCell ref="L21:L22"/>
    <mergeCell ref="D21:D22"/>
    <mergeCell ref="D23:D24"/>
    <mergeCell ref="D25:D26"/>
    <mergeCell ref="L27:L28"/>
    <mergeCell ref="G25:G26"/>
    <mergeCell ref="H25:H26"/>
    <mergeCell ref="I25:I26"/>
    <mergeCell ref="J25:J26"/>
    <mergeCell ref="K25:K26"/>
    <mergeCell ref="L25:L26"/>
    <mergeCell ref="J23:J24"/>
    <mergeCell ref="K23:K24"/>
    <mergeCell ref="L23:L24"/>
    <mergeCell ref="A23:A24"/>
    <mergeCell ref="A25:A26"/>
    <mergeCell ref="A27:A28"/>
    <mergeCell ref="A29:A30"/>
    <mergeCell ref="A31:A32"/>
    <mergeCell ref="N9:N10"/>
    <mergeCell ref="A9:A10"/>
    <mergeCell ref="A11:A12"/>
    <mergeCell ref="A13:A14"/>
    <mergeCell ref="A15:A16"/>
    <mergeCell ref="A17:A18"/>
    <mergeCell ref="A19:A20"/>
    <mergeCell ref="A21:A22"/>
    <mergeCell ref="J31:J32"/>
    <mergeCell ref="K31:K32"/>
    <mergeCell ref="L31:L32"/>
    <mergeCell ref="G29:G30"/>
    <mergeCell ref="H29:H30"/>
    <mergeCell ref="I29:I30"/>
    <mergeCell ref="J29:J30"/>
    <mergeCell ref="K29:K30"/>
    <mergeCell ref="L29:L30"/>
    <mergeCell ref="J27:J28"/>
    <mergeCell ref="K27:K28"/>
  </mergeCells>
  <pageMargins left="0.49" right="0.23" top="0.45" bottom="0.33" header="0.31496062992125984" footer="0.16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37"/>
  <sheetViews>
    <sheetView view="pageBreakPreview" zoomScale="60" workbookViewId="0">
      <selection sqref="A1:A1048576"/>
    </sheetView>
  </sheetViews>
  <sheetFormatPr defaultRowHeight="15"/>
  <cols>
    <col min="1" max="1" width="5.42578125" style="167" customWidth="1"/>
    <col min="2" max="2" width="10.5703125" style="19" customWidth="1"/>
    <col min="3" max="3" width="19.28515625" style="8" customWidth="1"/>
    <col min="4" max="4" width="31.140625" style="8" customWidth="1"/>
    <col min="5" max="5" width="23.42578125" style="8" customWidth="1"/>
    <col min="6" max="6" width="31" style="8" customWidth="1"/>
    <col min="7" max="7" width="9.85546875" style="8" customWidth="1"/>
    <col min="8" max="8" width="9.140625" style="20" customWidth="1"/>
    <col min="9" max="9" width="8.7109375" style="8" customWidth="1"/>
    <col min="10" max="10" width="8.140625" style="8" customWidth="1"/>
    <col min="11" max="11" width="6.85546875" style="8" customWidth="1"/>
    <col min="12" max="12" width="11.42578125" style="8" customWidth="1"/>
    <col min="13" max="13" width="6.42578125" style="14" hidden="1" customWidth="1"/>
    <col min="14" max="16384" width="9.140625" style="8"/>
  </cols>
  <sheetData>
    <row r="1" spans="1:14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4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4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4" ht="18" customHeight="1">
      <c r="B4" s="13"/>
      <c r="C4" s="5"/>
      <c r="D4" s="14"/>
      <c r="E4" s="5"/>
      <c r="F4" s="5"/>
      <c r="G4" s="5"/>
      <c r="H4" s="17"/>
      <c r="I4" s="13"/>
      <c r="J4" s="13"/>
      <c r="K4" s="13"/>
      <c r="L4" s="59"/>
    </row>
    <row r="5" spans="1:14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4" ht="18" customHeight="1">
      <c r="B6" s="239" t="s">
        <v>566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4" ht="18" customHeight="1">
      <c r="B7" s="240" t="s">
        <v>614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4" s="7" customFormat="1" ht="18" customHeight="1" thickBot="1">
      <c r="A8" s="173"/>
      <c r="B8" s="59"/>
      <c r="C8" s="12" t="s">
        <v>0</v>
      </c>
      <c r="E8" s="12"/>
      <c r="H8" s="16"/>
      <c r="M8" s="15"/>
    </row>
    <row r="9" spans="1:14" s="18" customFormat="1" ht="42" customHeight="1">
      <c r="A9" s="286" t="s">
        <v>30</v>
      </c>
      <c r="B9" s="283" t="s">
        <v>600</v>
      </c>
      <c r="C9" s="241" t="s">
        <v>3</v>
      </c>
      <c r="D9" s="241" t="s">
        <v>4</v>
      </c>
      <c r="E9" s="241" t="s">
        <v>9</v>
      </c>
      <c r="F9" s="241" t="s">
        <v>36</v>
      </c>
      <c r="G9" s="304" t="s">
        <v>497</v>
      </c>
      <c r="H9" s="304"/>
      <c r="I9" s="304"/>
      <c r="J9" s="304"/>
      <c r="K9" s="304"/>
      <c r="L9" s="304"/>
      <c r="M9" s="303" t="s">
        <v>37</v>
      </c>
      <c r="N9" s="336" t="s">
        <v>37</v>
      </c>
    </row>
    <row r="10" spans="1:14" s="21" customFormat="1" ht="96" customHeight="1" thickBot="1">
      <c r="A10" s="286"/>
      <c r="B10" s="314"/>
      <c r="C10" s="292"/>
      <c r="D10" s="292"/>
      <c r="E10" s="292"/>
      <c r="F10" s="292"/>
      <c r="G10" s="111" t="s">
        <v>498</v>
      </c>
      <c r="H10" s="58" t="s">
        <v>499</v>
      </c>
      <c r="I10" s="58" t="s">
        <v>611</v>
      </c>
      <c r="J10" s="58" t="s">
        <v>612</v>
      </c>
      <c r="K10" s="58" t="s">
        <v>613</v>
      </c>
      <c r="L10" s="58" t="s">
        <v>616</v>
      </c>
      <c r="M10" s="303"/>
      <c r="N10" s="249"/>
    </row>
    <row r="11" spans="1:14" ht="21.75" customHeight="1" thickBot="1">
      <c r="A11" s="250">
        <v>1</v>
      </c>
      <c r="B11" s="307" t="s">
        <v>504</v>
      </c>
      <c r="C11" s="309" t="str">
        <f>Список!E127</f>
        <v>Рубик</v>
      </c>
      <c r="D11" s="309" t="str">
        <f>Список!F127</f>
        <v>МАОУ «Средняя общеобразовательная школа № 12 с углубленным изучением немецкого языка»</v>
      </c>
      <c r="E11" s="293" t="str">
        <f>Список!K127</f>
        <v>Азанова Надежда Алексеевна</v>
      </c>
      <c r="F11" s="56" t="str">
        <f>Список!C127</f>
        <v xml:space="preserve">Садилов Дмитрий   </v>
      </c>
      <c r="G11" s="237">
        <v>5</v>
      </c>
      <c r="H11" s="231">
        <v>3</v>
      </c>
      <c r="I11" s="237">
        <v>3</v>
      </c>
      <c r="J11" s="231">
        <v>4</v>
      </c>
      <c r="K11" s="231">
        <v>2</v>
      </c>
      <c r="L11" s="231">
        <v>5</v>
      </c>
      <c r="M11" s="232">
        <f>SUM(G11:L12)</f>
        <v>22</v>
      </c>
      <c r="N11" s="305">
        <f>SUM(G11:L12)</f>
        <v>22</v>
      </c>
    </row>
    <row r="12" spans="1:14" ht="23.25" customHeight="1" thickBot="1">
      <c r="A12" s="250"/>
      <c r="B12" s="308"/>
      <c r="C12" s="310"/>
      <c r="D12" s="311"/>
      <c r="E12" s="313"/>
      <c r="F12" s="56" t="str">
        <f>Список!C128</f>
        <v xml:space="preserve">Ермошин Максим   </v>
      </c>
      <c r="G12" s="237"/>
      <c r="H12" s="231"/>
      <c r="I12" s="237"/>
      <c r="J12" s="231"/>
      <c r="K12" s="231"/>
      <c r="L12" s="231"/>
      <c r="M12" s="232"/>
      <c r="N12" s="305"/>
    </row>
    <row r="13" spans="1:14" ht="18" customHeight="1" thickBot="1">
      <c r="A13" s="250">
        <v>2</v>
      </c>
      <c r="B13" s="307" t="s">
        <v>505</v>
      </c>
      <c r="C13" s="309" t="str">
        <f>Список!E129</f>
        <v>Вектор</v>
      </c>
      <c r="D13" s="309" t="str">
        <f>Список!F129</f>
        <v>МАОУ "Гимназия № 31"</v>
      </c>
      <c r="E13" s="293" t="str">
        <f>Список!K129</f>
        <v>Варанкин Владимир Олегович</v>
      </c>
      <c r="F13" s="56" t="str">
        <f>Список!C129</f>
        <v>Ибрагимов Денис</v>
      </c>
      <c r="G13" s="237">
        <v>4</v>
      </c>
      <c r="H13" s="231">
        <v>5</v>
      </c>
      <c r="I13" s="237">
        <v>5</v>
      </c>
      <c r="J13" s="231">
        <v>5</v>
      </c>
      <c r="K13" s="231">
        <v>4</v>
      </c>
      <c r="L13" s="237">
        <v>4</v>
      </c>
      <c r="M13" s="232">
        <f t="shared" ref="M13" si="0">SUM(G13:L14)</f>
        <v>27</v>
      </c>
      <c r="N13" s="305">
        <f t="shared" ref="N13" si="1">SUM(G13:L14)</f>
        <v>27</v>
      </c>
    </row>
    <row r="14" spans="1:14" ht="18" customHeight="1" thickBot="1">
      <c r="A14" s="250"/>
      <c r="B14" s="308"/>
      <c r="C14" s="310"/>
      <c r="D14" s="311"/>
      <c r="E14" s="313"/>
      <c r="F14" s="56" t="str">
        <f>Список!C130</f>
        <v>Бейбутян Рафаэль</v>
      </c>
      <c r="G14" s="237"/>
      <c r="H14" s="231"/>
      <c r="I14" s="237"/>
      <c r="J14" s="231"/>
      <c r="K14" s="231"/>
      <c r="L14" s="237"/>
      <c r="M14" s="232"/>
      <c r="N14" s="305"/>
    </row>
    <row r="15" spans="1:14" ht="18" customHeight="1" thickBot="1">
      <c r="A15" s="250">
        <v>3</v>
      </c>
      <c r="B15" s="307" t="s">
        <v>506</v>
      </c>
      <c r="C15" s="309" t="str">
        <f>Список!E132</f>
        <v>Боги урала</v>
      </c>
      <c r="D15" s="309" t="str">
        <f>Список!F132</f>
        <v xml:space="preserve">МАОУ "Средняя общеобразовательная школа № 10" </v>
      </c>
      <c r="E15" s="293" t="str">
        <f>Список!K132</f>
        <v>Вожаков Алексей Григорьевич</v>
      </c>
      <c r="F15" s="56" t="str">
        <f>Список!C132</f>
        <v xml:space="preserve">Сытник Степан </v>
      </c>
      <c r="G15" s="237">
        <v>3</v>
      </c>
      <c r="H15" s="231">
        <v>3</v>
      </c>
      <c r="I15" s="237">
        <v>3</v>
      </c>
      <c r="J15" s="231">
        <v>4</v>
      </c>
      <c r="K15" s="231">
        <v>2</v>
      </c>
      <c r="L15" s="231">
        <v>4</v>
      </c>
      <c r="M15" s="232">
        <f t="shared" ref="M15" si="2">SUM(G15:L16)</f>
        <v>19</v>
      </c>
      <c r="N15" s="305">
        <f t="shared" ref="N15" si="3">SUM(G15:L16)</f>
        <v>19</v>
      </c>
    </row>
    <row r="16" spans="1:14" ht="24" customHeight="1" thickBot="1">
      <c r="A16" s="250"/>
      <c r="B16" s="308"/>
      <c r="C16" s="310"/>
      <c r="D16" s="311"/>
      <c r="E16" s="313"/>
      <c r="F16" s="56" t="str">
        <f>Список!C133</f>
        <v xml:space="preserve">Ляхов Валерий </v>
      </c>
      <c r="G16" s="237"/>
      <c r="H16" s="231"/>
      <c r="I16" s="237"/>
      <c r="J16" s="231"/>
      <c r="K16" s="231"/>
      <c r="L16" s="231"/>
      <c r="M16" s="232"/>
      <c r="N16" s="305"/>
    </row>
    <row r="17" spans="1:14" ht="18" customHeight="1" thickBot="1">
      <c r="A17" s="250">
        <v>4</v>
      </c>
      <c r="B17" s="308" t="s">
        <v>507</v>
      </c>
      <c r="C17" s="309" t="str">
        <f>Список!E136</f>
        <v>Инкогнито</v>
      </c>
      <c r="D17" s="309" t="str">
        <f>Список!F136</f>
        <v>МАОУ "Савинская средняя школа"</v>
      </c>
      <c r="E17" s="293" t="str">
        <f>Список!K136</f>
        <v>Кузнецова Мария Олеговна</v>
      </c>
      <c r="F17" s="56" t="str">
        <f>Список!C136</f>
        <v xml:space="preserve">Мурзаков Евгений </v>
      </c>
      <c r="G17" s="237">
        <v>4</v>
      </c>
      <c r="H17" s="231">
        <v>4</v>
      </c>
      <c r="I17" s="237">
        <v>4</v>
      </c>
      <c r="J17" s="231">
        <v>4</v>
      </c>
      <c r="K17" s="231">
        <v>4</v>
      </c>
      <c r="L17" s="237">
        <v>4</v>
      </c>
      <c r="M17" s="232">
        <f t="shared" ref="M17" si="4">SUM(G17:L18)</f>
        <v>24</v>
      </c>
      <c r="N17" s="305">
        <f t="shared" ref="N17" si="5">SUM(G17:L18)</f>
        <v>24</v>
      </c>
    </row>
    <row r="18" spans="1:14" ht="28.5" customHeight="1" thickBot="1">
      <c r="A18" s="250"/>
      <c r="B18" s="308"/>
      <c r="C18" s="310"/>
      <c r="D18" s="311"/>
      <c r="E18" s="313"/>
      <c r="F18" s="56" t="str">
        <f>Список!C137</f>
        <v xml:space="preserve">Шестков Алексей </v>
      </c>
      <c r="G18" s="237"/>
      <c r="H18" s="231"/>
      <c r="I18" s="237"/>
      <c r="J18" s="231"/>
      <c r="K18" s="231"/>
      <c r="L18" s="237"/>
      <c r="M18" s="232"/>
      <c r="N18" s="305"/>
    </row>
    <row r="19" spans="1:14" ht="18" customHeight="1" thickBot="1">
      <c r="A19" s="250">
        <v>5</v>
      </c>
      <c r="B19" s="308" t="s">
        <v>508</v>
      </c>
      <c r="C19" s="309" t="str">
        <f>Список!E138</f>
        <v>Дроиды</v>
      </c>
      <c r="D19" s="309" t="str">
        <f>Список!F138</f>
        <v xml:space="preserve">МАОУ "Средняя общеобразовательная школа № 129" </v>
      </c>
      <c r="E19" s="293" t="str">
        <f>Список!K138</f>
        <v>Леонова Вера Сергеевна</v>
      </c>
      <c r="F19" s="56" t="str">
        <f>Список!C138</f>
        <v>Овчинников Михаил</v>
      </c>
      <c r="G19" s="237">
        <v>5</v>
      </c>
      <c r="H19" s="231">
        <v>5</v>
      </c>
      <c r="I19" s="237">
        <v>4</v>
      </c>
      <c r="J19" s="231">
        <v>5</v>
      </c>
      <c r="K19" s="231">
        <v>5</v>
      </c>
      <c r="L19" s="237">
        <v>5</v>
      </c>
      <c r="M19" s="232">
        <f t="shared" ref="M19:M31" si="6">SUM(G19:L20)</f>
        <v>29</v>
      </c>
      <c r="N19" s="305">
        <f t="shared" ref="N19" si="7">SUM(G19:L20)</f>
        <v>29</v>
      </c>
    </row>
    <row r="20" spans="1:14" ht="18" customHeight="1" thickBot="1">
      <c r="A20" s="250"/>
      <c r="B20" s="308"/>
      <c r="C20" s="310"/>
      <c r="D20" s="311"/>
      <c r="E20" s="313"/>
      <c r="F20" s="56" t="str">
        <f>Список!C139</f>
        <v>Работа Матвей</v>
      </c>
      <c r="G20" s="237"/>
      <c r="H20" s="231"/>
      <c r="I20" s="237"/>
      <c r="J20" s="231"/>
      <c r="K20" s="231"/>
      <c r="L20" s="237"/>
      <c r="M20" s="232"/>
      <c r="N20" s="305"/>
    </row>
    <row r="21" spans="1:14" ht="18" customHeight="1" thickBot="1">
      <c r="A21" s="250">
        <v>6</v>
      </c>
      <c r="B21" s="308" t="s">
        <v>509</v>
      </c>
      <c r="C21" s="309" t="str">
        <f>Список!E140</f>
        <v>Земляне</v>
      </c>
      <c r="D21" s="309" t="str">
        <f>Список!F140</f>
        <v>МАУ ДО "Детско-юношеский центр "Рифей" г. Перми</v>
      </c>
      <c r="E21" s="293" t="str">
        <f>Список!K140</f>
        <v>Менькова Ирина Анатольевна</v>
      </c>
      <c r="F21" s="56" t="str">
        <f>Список!C140</f>
        <v xml:space="preserve">Попов Александр </v>
      </c>
      <c r="G21" s="237">
        <v>5</v>
      </c>
      <c r="H21" s="231">
        <v>3</v>
      </c>
      <c r="I21" s="237">
        <v>4</v>
      </c>
      <c r="J21" s="231">
        <v>4</v>
      </c>
      <c r="K21" s="231">
        <v>4</v>
      </c>
      <c r="L21" s="237">
        <v>4</v>
      </c>
      <c r="M21" s="232">
        <f t="shared" si="6"/>
        <v>24</v>
      </c>
      <c r="N21" s="305">
        <f t="shared" ref="N21" si="8">SUM(G21:L22)</f>
        <v>24</v>
      </c>
    </row>
    <row r="22" spans="1:14" ht="18" customHeight="1" thickBot="1">
      <c r="A22" s="250"/>
      <c r="B22" s="308"/>
      <c r="C22" s="310"/>
      <c r="D22" s="311"/>
      <c r="E22" s="313"/>
      <c r="F22" s="56" t="str">
        <f>Список!C141</f>
        <v xml:space="preserve">Шатов Алексей </v>
      </c>
      <c r="G22" s="237"/>
      <c r="H22" s="231"/>
      <c r="I22" s="237"/>
      <c r="J22" s="231"/>
      <c r="K22" s="231"/>
      <c r="L22" s="237"/>
      <c r="M22" s="232"/>
      <c r="N22" s="305"/>
    </row>
    <row r="23" spans="1:14" ht="18" customHeight="1" thickBot="1">
      <c r="A23" s="250">
        <v>7</v>
      </c>
      <c r="B23" s="308" t="s">
        <v>510</v>
      </c>
      <c r="C23" s="309" t="str">
        <f>Список!E142</f>
        <v>Туманность</v>
      </c>
      <c r="D23" s="309" t="str">
        <f>Список!F141</f>
        <v>МАУ ДО "Детско-юношеский центр "Рифей" г. Перми</v>
      </c>
      <c r="E23" s="293" t="str">
        <f>Список!K141</f>
        <v>Менькова Ирина Анатольевна</v>
      </c>
      <c r="F23" s="56" t="str">
        <f>Список!C142</f>
        <v xml:space="preserve">Софронов Егор </v>
      </c>
      <c r="G23" s="237">
        <v>4</v>
      </c>
      <c r="H23" s="231">
        <v>3</v>
      </c>
      <c r="I23" s="237">
        <v>4</v>
      </c>
      <c r="J23" s="231">
        <v>3</v>
      </c>
      <c r="K23" s="231">
        <v>4</v>
      </c>
      <c r="L23" s="237">
        <v>4</v>
      </c>
      <c r="M23" s="232">
        <f t="shared" si="6"/>
        <v>22</v>
      </c>
      <c r="N23" s="305">
        <f t="shared" ref="N23" si="9">SUM(G23:L24)</f>
        <v>22</v>
      </c>
    </row>
    <row r="24" spans="1:14" ht="28.5" customHeight="1" thickBot="1">
      <c r="A24" s="250"/>
      <c r="B24" s="308"/>
      <c r="C24" s="310"/>
      <c r="D24" s="311"/>
      <c r="E24" s="313"/>
      <c r="F24" s="56" t="str">
        <f>Список!C143</f>
        <v xml:space="preserve">Воганов Дмитрий </v>
      </c>
      <c r="G24" s="237"/>
      <c r="H24" s="231"/>
      <c r="I24" s="237"/>
      <c r="J24" s="231"/>
      <c r="K24" s="231"/>
      <c r="L24" s="237"/>
      <c r="M24" s="232"/>
      <c r="N24" s="305"/>
    </row>
    <row r="25" spans="1:14" ht="27.75" customHeight="1" thickBot="1">
      <c r="A25" s="250">
        <v>8</v>
      </c>
      <c r="B25" s="308" t="s">
        <v>511</v>
      </c>
      <c r="C25" s="309" t="str">
        <f>Список!E144</f>
        <v>НеМаги</v>
      </c>
      <c r="D25" s="309" t="str">
        <f>Список!F144</f>
        <v>Нижнемуллинская Средняя общеобразовательная школа, МАОУ ДО "Детско-юношеский центр "Импульс"</v>
      </c>
      <c r="E25" s="293" t="str">
        <f>Список!K144</f>
        <v>Мухачев Александр Михайлович</v>
      </c>
      <c r="F25" s="56" t="str">
        <f>Список!C144</f>
        <v xml:space="preserve">Васин Илья </v>
      </c>
      <c r="G25" s="237">
        <v>5</v>
      </c>
      <c r="H25" s="231">
        <v>5</v>
      </c>
      <c r="I25" s="237">
        <v>4</v>
      </c>
      <c r="J25" s="231">
        <v>4</v>
      </c>
      <c r="K25" s="231">
        <v>5</v>
      </c>
      <c r="L25" s="237">
        <v>4</v>
      </c>
      <c r="M25" s="232">
        <f t="shared" si="6"/>
        <v>27</v>
      </c>
      <c r="N25" s="305">
        <f t="shared" ref="N25" si="10">SUM(G25:L26)</f>
        <v>27</v>
      </c>
    </row>
    <row r="26" spans="1:14" ht="23.25" customHeight="1" thickBot="1">
      <c r="A26" s="250"/>
      <c r="B26" s="308"/>
      <c r="C26" s="310"/>
      <c r="D26" s="311"/>
      <c r="E26" s="313"/>
      <c r="F26" s="56" t="str">
        <f>Список!C145</f>
        <v xml:space="preserve">Фатыхов Дмитрий </v>
      </c>
      <c r="G26" s="237"/>
      <c r="H26" s="231"/>
      <c r="I26" s="237"/>
      <c r="J26" s="231"/>
      <c r="K26" s="231"/>
      <c r="L26" s="237"/>
      <c r="M26" s="232"/>
      <c r="N26" s="305"/>
    </row>
    <row r="27" spans="1:14" ht="18" customHeight="1" thickBot="1">
      <c r="A27" s="250">
        <v>9</v>
      </c>
      <c r="B27" s="308" t="s">
        <v>512</v>
      </c>
      <c r="C27" s="309" t="str">
        <f>Список!E146</f>
        <v>Восток</v>
      </c>
      <c r="D27" s="309" t="str">
        <f>Список!F146</f>
        <v>МАОУ "Гимназия № 5"</v>
      </c>
      <c r="E27" s="293" t="str">
        <f>Список!K146</f>
        <v>Опутина Жанна Руслановна</v>
      </c>
      <c r="F27" s="56" t="str">
        <f>Список!C146</f>
        <v>Канкасов Сергей</v>
      </c>
      <c r="G27" s="237">
        <v>4</v>
      </c>
      <c r="H27" s="231">
        <v>3</v>
      </c>
      <c r="I27" s="237">
        <v>5</v>
      </c>
      <c r="J27" s="231">
        <v>4</v>
      </c>
      <c r="K27" s="231">
        <v>4</v>
      </c>
      <c r="L27" s="237">
        <v>4</v>
      </c>
      <c r="M27" s="232">
        <f t="shared" si="6"/>
        <v>24</v>
      </c>
      <c r="N27" s="305">
        <f t="shared" ref="N27" si="11">SUM(G27:L28)</f>
        <v>24</v>
      </c>
    </row>
    <row r="28" spans="1:14" ht="18" customHeight="1">
      <c r="A28" s="250"/>
      <c r="B28" s="308"/>
      <c r="C28" s="331"/>
      <c r="D28" s="331"/>
      <c r="E28" s="313"/>
      <c r="F28" s="56" t="str">
        <f>Список!C147</f>
        <v>Молоков Алексей</v>
      </c>
      <c r="G28" s="237"/>
      <c r="H28" s="231"/>
      <c r="I28" s="237"/>
      <c r="J28" s="231"/>
      <c r="K28" s="231"/>
      <c r="L28" s="237"/>
      <c r="M28" s="232"/>
      <c r="N28" s="305"/>
    </row>
    <row r="29" spans="1:14" s="29" customFormat="1" ht="24.75" customHeight="1">
      <c r="A29" s="250">
        <v>10</v>
      </c>
      <c r="B29" s="308" t="s">
        <v>513</v>
      </c>
      <c r="C29" s="325" t="str">
        <f>Список!E148</f>
        <v>Дройдики №1</v>
      </c>
      <c r="D29" s="325" t="str">
        <f>Список!F148</f>
        <v>МАУ ДО "Центр информационных и коммуникационных технологий"</v>
      </c>
      <c r="E29" s="312" t="str">
        <f>Список!K148</f>
        <v>Павлов Валерий Юрьевич</v>
      </c>
      <c r="F29" s="4" t="str">
        <f>Список!C148</f>
        <v xml:space="preserve">Рачев Владислав </v>
      </c>
      <c r="G29" s="237">
        <v>4</v>
      </c>
      <c r="H29" s="231">
        <v>3</v>
      </c>
      <c r="I29" s="237">
        <v>3</v>
      </c>
      <c r="J29" s="231">
        <v>4</v>
      </c>
      <c r="K29" s="231">
        <v>4</v>
      </c>
      <c r="L29" s="237">
        <v>3</v>
      </c>
      <c r="M29" s="232">
        <f t="shared" si="6"/>
        <v>21</v>
      </c>
      <c r="N29" s="305">
        <f t="shared" ref="N29" si="12">SUM(G29:L30)</f>
        <v>21</v>
      </c>
    </row>
    <row r="30" spans="1:14" s="29" customFormat="1" ht="24.75" customHeight="1">
      <c r="A30" s="250"/>
      <c r="B30" s="308"/>
      <c r="C30" s="325"/>
      <c r="D30" s="325"/>
      <c r="E30" s="312"/>
      <c r="F30" s="4" t="str">
        <f>Список!C149</f>
        <v xml:space="preserve">Фадеев Павел </v>
      </c>
      <c r="G30" s="237"/>
      <c r="H30" s="231"/>
      <c r="I30" s="237"/>
      <c r="J30" s="231"/>
      <c r="K30" s="231"/>
      <c r="L30" s="237"/>
      <c r="M30" s="232"/>
      <c r="N30" s="305"/>
    </row>
    <row r="31" spans="1:14" s="29" customFormat="1" ht="24.75" customHeight="1">
      <c r="A31" s="250">
        <v>11</v>
      </c>
      <c r="B31" s="308" t="s">
        <v>514</v>
      </c>
      <c r="C31" s="325" t="str">
        <f>Список!E150</f>
        <v>Nikita</v>
      </c>
      <c r="D31" s="325" t="str">
        <f>Список!F150</f>
        <v>МАОУ "Средняя общеобразовательная школа № 7", МАОУ ДО "Центр детского (юношеского) технического творчества "ЮТЕКС"</v>
      </c>
      <c r="E31" s="312" t="str">
        <f>Список!K150</f>
        <v>Поспелова Надежда Игоревна</v>
      </c>
      <c r="F31" s="4" t="str">
        <f>Список!C150</f>
        <v>Булавин Никита</v>
      </c>
      <c r="G31" s="237">
        <v>5</v>
      </c>
      <c r="H31" s="231">
        <v>5</v>
      </c>
      <c r="I31" s="237">
        <v>5</v>
      </c>
      <c r="J31" s="231">
        <v>4</v>
      </c>
      <c r="K31" s="231">
        <v>4</v>
      </c>
      <c r="L31" s="237">
        <v>5</v>
      </c>
      <c r="M31" s="232">
        <f t="shared" si="6"/>
        <v>28</v>
      </c>
      <c r="N31" s="305">
        <f t="shared" ref="N31" si="13">SUM(G31:L32)</f>
        <v>28</v>
      </c>
    </row>
    <row r="32" spans="1:14" s="29" customFormat="1" ht="24.75" customHeight="1">
      <c r="A32" s="250"/>
      <c r="B32" s="308"/>
      <c r="C32" s="325"/>
      <c r="D32" s="325"/>
      <c r="E32" s="312"/>
      <c r="F32" s="4" t="str">
        <f>Список!C151</f>
        <v>Бочков Александр</v>
      </c>
      <c r="G32" s="237"/>
      <c r="H32" s="231"/>
      <c r="I32" s="237"/>
      <c r="J32" s="231"/>
      <c r="K32" s="231"/>
      <c r="L32" s="237"/>
      <c r="M32" s="232"/>
      <c r="N32" s="305"/>
    </row>
    <row r="33" spans="1:13" s="29" customFormat="1" ht="24.75" customHeight="1">
      <c r="A33" s="183"/>
      <c r="B33" s="22"/>
      <c r="C33" s="60"/>
      <c r="D33" s="60"/>
      <c r="E33" s="46"/>
      <c r="F33" s="36"/>
      <c r="G33" s="24"/>
      <c r="H33" s="53"/>
      <c r="I33" s="46"/>
      <c r="J33" s="53"/>
      <c r="K33" s="53"/>
      <c r="L33" s="22"/>
      <c r="M33" s="54"/>
    </row>
    <row r="34" spans="1:13" s="29" customFormat="1" ht="24.75" customHeight="1">
      <c r="A34" s="183"/>
      <c r="B34" s="22"/>
      <c r="C34" s="60"/>
      <c r="D34" s="60"/>
      <c r="E34" s="46"/>
      <c r="F34" s="36"/>
      <c r="G34" s="24"/>
      <c r="H34" s="53"/>
      <c r="I34" s="46"/>
      <c r="J34" s="53"/>
      <c r="K34" s="53"/>
      <c r="L34" s="22"/>
      <c r="M34" s="54"/>
    </row>
    <row r="35" spans="1:13" s="7" customFormat="1" ht="20.100000000000001" customHeight="1">
      <c r="A35" s="173"/>
      <c r="B35" s="77"/>
      <c r="F35" s="9" t="s">
        <v>33</v>
      </c>
      <c r="G35" s="10"/>
      <c r="H35" s="66"/>
      <c r="I35" s="10"/>
      <c r="J35" s="11"/>
      <c r="K35" s="97" t="s">
        <v>558</v>
      </c>
      <c r="L35" s="97"/>
      <c r="M35" s="107"/>
    </row>
    <row r="36" spans="1:13" s="7" customFormat="1" ht="48.75" customHeight="1">
      <c r="A36" s="173"/>
      <c r="B36" s="77"/>
      <c r="E36" s="77" t="s">
        <v>34</v>
      </c>
      <c r="F36" s="9"/>
      <c r="G36" s="10"/>
      <c r="H36" s="66"/>
      <c r="I36" s="10"/>
      <c r="J36" s="11"/>
      <c r="K36" s="6"/>
      <c r="M36" s="12"/>
    </row>
    <row r="37" spans="1:13" ht="18.75">
      <c r="E37" s="7"/>
      <c r="F37" s="9" t="s">
        <v>35</v>
      </c>
      <c r="G37" s="10"/>
      <c r="H37" s="66"/>
      <c r="I37" s="10"/>
      <c r="J37" s="11"/>
      <c r="K37" s="6"/>
      <c r="L37" s="26" t="s">
        <v>469</v>
      </c>
      <c r="M37" s="83"/>
    </row>
  </sheetData>
  <mergeCells count="158">
    <mergeCell ref="N31:N32"/>
    <mergeCell ref="N15:N16"/>
    <mergeCell ref="N17:N18"/>
    <mergeCell ref="N19:N20"/>
    <mergeCell ref="N21:N22"/>
    <mergeCell ref="N23:N24"/>
    <mergeCell ref="N25:N26"/>
    <mergeCell ref="N27:N28"/>
    <mergeCell ref="N29:N30"/>
    <mergeCell ref="B1:M1"/>
    <mergeCell ref="B2:M2"/>
    <mergeCell ref="B3:M3"/>
    <mergeCell ref="B5:M5"/>
    <mergeCell ref="B6:M6"/>
    <mergeCell ref="B7:M7"/>
    <mergeCell ref="N11:N12"/>
    <mergeCell ref="N13:N14"/>
    <mergeCell ref="M9:M10"/>
    <mergeCell ref="B11:B12"/>
    <mergeCell ref="C11:C12"/>
    <mergeCell ref="D11:D12"/>
    <mergeCell ref="E11:E12"/>
    <mergeCell ref="G11:G12"/>
    <mergeCell ref="H11:H12"/>
    <mergeCell ref="I11:I12"/>
    <mergeCell ref="J11:J12"/>
    <mergeCell ref="K11:K12"/>
    <mergeCell ref="B9:B10"/>
    <mergeCell ref="C9:C10"/>
    <mergeCell ref="D9:D10"/>
    <mergeCell ref="E9:E10"/>
    <mergeCell ref="F9:F10"/>
    <mergeCell ref="M11:M12"/>
    <mergeCell ref="M13:M14"/>
    <mergeCell ref="C15:C16"/>
    <mergeCell ref="D15:D16"/>
    <mergeCell ref="E15:E16"/>
    <mergeCell ref="G15:G16"/>
    <mergeCell ref="H15:H16"/>
    <mergeCell ref="A15:A16"/>
    <mergeCell ref="A17:A18"/>
    <mergeCell ref="M15:M16"/>
    <mergeCell ref="B13:B14"/>
    <mergeCell ref="C13:C14"/>
    <mergeCell ref="D13:D14"/>
    <mergeCell ref="E13:E14"/>
    <mergeCell ref="G13:G14"/>
    <mergeCell ref="H13:H14"/>
    <mergeCell ref="I13:I14"/>
    <mergeCell ref="J13:J14"/>
    <mergeCell ref="K13:K14"/>
    <mergeCell ref="G9:L9"/>
    <mergeCell ref="L11:L12"/>
    <mergeCell ref="A9:A10"/>
    <mergeCell ref="A11:A12"/>
    <mergeCell ref="A13:A14"/>
    <mergeCell ref="I15:I16"/>
    <mergeCell ref="J15:J16"/>
    <mergeCell ref="K15:K16"/>
    <mergeCell ref="L15:L16"/>
    <mergeCell ref="L13:L14"/>
    <mergeCell ref="L19:L20"/>
    <mergeCell ref="M19:M20"/>
    <mergeCell ref="I17:I18"/>
    <mergeCell ref="J17:J18"/>
    <mergeCell ref="B15:B16"/>
    <mergeCell ref="B19:B20"/>
    <mergeCell ref="C19:C20"/>
    <mergeCell ref="D19:D20"/>
    <mergeCell ref="E19:E20"/>
    <mergeCell ref="G19:G20"/>
    <mergeCell ref="B17:B18"/>
    <mergeCell ref="C17:C18"/>
    <mergeCell ref="D17:D18"/>
    <mergeCell ref="E17:E18"/>
    <mergeCell ref="G17:G18"/>
    <mergeCell ref="B23:B24"/>
    <mergeCell ref="C23:C24"/>
    <mergeCell ref="D23:D24"/>
    <mergeCell ref="E23:E24"/>
    <mergeCell ref="G23:G24"/>
    <mergeCell ref="B21:B22"/>
    <mergeCell ref="C21:C22"/>
    <mergeCell ref="D21:D22"/>
    <mergeCell ref="E21:E22"/>
    <mergeCell ref="G21:G22"/>
    <mergeCell ref="I25:I26"/>
    <mergeCell ref="J25:J26"/>
    <mergeCell ref="K25:K26"/>
    <mergeCell ref="L25:L26"/>
    <mergeCell ref="M25:M26"/>
    <mergeCell ref="H25:H26"/>
    <mergeCell ref="K17:K18"/>
    <mergeCell ref="L17:L18"/>
    <mergeCell ref="M17:M18"/>
    <mergeCell ref="H17:H18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H19:H20"/>
    <mergeCell ref="I19:I20"/>
    <mergeCell ref="J19:J20"/>
    <mergeCell ref="K19:K20"/>
    <mergeCell ref="G31:G32"/>
    <mergeCell ref="B29:B30"/>
    <mergeCell ref="C29:C30"/>
    <mergeCell ref="D29:D30"/>
    <mergeCell ref="E29:E30"/>
    <mergeCell ref="G29:G30"/>
    <mergeCell ref="M21:M22"/>
    <mergeCell ref="H21:H22"/>
    <mergeCell ref="B27:B28"/>
    <mergeCell ref="C27:C28"/>
    <mergeCell ref="D27:D28"/>
    <mergeCell ref="E27:E28"/>
    <mergeCell ref="G27:G28"/>
    <mergeCell ref="B25:B26"/>
    <mergeCell ref="C25:C26"/>
    <mergeCell ref="D25:D26"/>
    <mergeCell ref="E25:E26"/>
    <mergeCell ref="G25:G26"/>
    <mergeCell ref="H27:H28"/>
    <mergeCell ref="I27:I28"/>
    <mergeCell ref="J27:J28"/>
    <mergeCell ref="K27:K28"/>
    <mergeCell ref="L27:L28"/>
    <mergeCell ref="M27:M28"/>
    <mergeCell ref="A19:A20"/>
    <mergeCell ref="A21:A22"/>
    <mergeCell ref="A23:A24"/>
    <mergeCell ref="A25:A26"/>
    <mergeCell ref="A27:A28"/>
    <mergeCell ref="A29:A30"/>
    <mergeCell ref="A31:A32"/>
    <mergeCell ref="N9:N10"/>
    <mergeCell ref="H31:H32"/>
    <mergeCell ref="I31:I32"/>
    <mergeCell ref="J31:J32"/>
    <mergeCell ref="K31:K32"/>
    <mergeCell ref="L31:L32"/>
    <mergeCell ref="M31:M32"/>
    <mergeCell ref="I29:I30"/>
    <mergeCell ref="J29:J30"/>
    <mergeCell ref="K29:K30"/>
    <mergeCell ref="L29:L30"/>
    <mergeCell ref="M29:M30"/>
    <mergeCell ref="H29:H30"/>
    <mergeCell ref="B31:B32"/>
    <mergeCell ref="C31:C32"/>
    <mergeCell ref="D31:D32"/>
    <mergeCell ref="E31:E32"/>
  </mergeCells>
  <pageMargins left="0.49" right="0.23" top="0.45" bottom="0.33" header="0.31496062992125984" footer="0.16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37"/>
  <sheetViews>
    <sheetView view="pageBreakPreview" zoomScale="60" workbookViewId="0">
      <selection activeCell="B4" sqref="A1:B1048576"/>
    </sheetView>
  </sheetViews>
  <sheetFormatPr defaultRowHeight="15"/>
  <cols>
    <col min="1" max="1" width="4.85546875" style="167" customWidth="1"/>
    <col min="2" max="2" width="10.5703125" style="195" customWidth="1"/>
    <col min="3" max="3" width="19.28515625" style="8" customWidth="1"/>
    <col min="4" max="4" width="31.140625" style="8" customWidth="1"/>
    <col min="5" max="5" width="23.42578125" style="8" customWidth="1"/>
    <col min="6" max="6" width="31" style="8" customWidth="1"/>
    <col min="7" max="7" width="9.85546875" style="8" customWidth="1"/>
    <col min="8" max="8" width="9.140625" style="20" customWidth="1"/>
    <col min="9" max="9" width="8.7109375" style="8" customWidth="1"/>
    <col min="10" max="10" width="8.140625" style="8" customWidth="1"/>
    <col min="11" max="11" width="6.85546875" style="8" customWidth="1"/>
    <col min="12" max="12" width="11.42578125" style="8" customWidth="1"/>
    <col min="13" max="13" width="6.42578125" style="14" hidden="1" customWidth="1"/>
    <col min="14" max="16384" width="9.140625" style="8"/>
  </cols>
  <sheetData>
    <row r="1" spans="1:14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4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4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4" ht="18" customHeight="1">
      <c r="B4" s="168"/>
      <c r="C4" s="5"/>
      <c r="D4" s="14"/>
      <c r="E4" s="5"/>
      <c r="F4" s="5"/>
      <c r="G4" s="5"/>
      <c r="H4" s="17"/>
      <c r="I4" s="13"/>
      <c r="J4" s="13"/>
      <c r="K4" s="13"/>
      <c r="L4" s="61"/>
    </row>
    <row r="5" spans="1:14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4" ht="18" customHeight="1">
      <c r="B6" s="239" t="s">
        <v>566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4" ht="18" customHeight="1">
      <c r="B7" s="240" t="s">
        <v>614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4" s="7" customFormat="1" ht="18" customHeight="1" thickBot="1">
      <c r="A8" s="173"/>
      <c r="B8" s="172"/>
      <c r="C8" s="12" t="s">
        <v>0</v>
      </c>
      <c r="E8" s="12"/>
      <c r="H8" s="16"/>
      <c r="M8" s="15"/>
    </row>
    <row r="9" spans="1:14" s="18" customFormat="1" ht="42" customHeight="1">
      <c r="A9" s="286" t="s">
        <v>30</v>
      </c>
      <c r="B9" s="283" t="s">
        <v>600</v>
      </c>
      <c r="C9" s="241" t="s">
        <v>3</v>
      </c>
      <c r="D9" s="241" t="s">
        <v>4</v>
      </c>
      <c r="E9" s="241" t="s">
        <v>9</v>
      </c>
      <c r="F9" s="241" t="s">
        <v>36</v>
      </c>
      <c r="G9" s="304" t="s">
        <v>497</v>
      </c>
      <c r="H9" s="304"/>
      <c r="I9" s="304"/>
      <c r="J9" s="304"/>
      <c r="K9" s="304"/>
      <c r="L9" s="304"/>
      <c r="M9" s="303" t="s">
        <v>37</v>
      </c>
      <c r="N9" s="336" t="s">
        <v>37</v>
      </c>
    </row>
    <row r="10" spans="1:14" s="21" customFormat="1" ht="96" customHeight="1" thickBot="1">
      <c r="A10" s="286"/>
      <c r="B10" s="314"/>
      <c r="C10" s="292"/>
      <c r="D10" s="292"/>
      <c r="E10" s="292"/>
      <c r="F10" s="292"/>
      <c r="G10" s="111" t="s">
        <v>498</v>
      </c>
      <c r="H10" s="58" t="s">
        <v>499</v>
      </c>
      <c r="I10" s="58" t="s">
        <v>611</v>
      </c>
      <c r="J10" s="58" t="s">
        <v>612</v>
      </c>
      <c r="K10" s="58" t="s">
        <v>613</v>
      </c>
      <c r="L10" s="58" t="s">
        <v>616</v>
      </c>
      <c r="M10" s="303"/>
      <c r="N10" s="249"/>
    </row>
    <row r="11" spans="1:14" ht="21.75" customHeight="1" thickBot="1">
      <c r="A11" s="250">
        <v>1</v>
      </c>
      <c r="B11" s="278" t="s">
        <v>504</v>
      </c>
      <c r="C11" s="309" t="str">
        <f>Список!E127</f>
        <v>Рубик</v>
      </c>
      <c r="D11" s="309" t="str">
        <f>Список!F127</f>
        <v>МАОУ «Средняя общеобразовательная школа № 12 с углубленным изучением немецкого языка»</v>
      </c>
      <c r="E11" s="293" t="str">
        <f>Список!K127</f>
        <v>Азанова Надежда Алексеевна</v>
      </c>
      <c r="F11" s="56" t="str">
        <f>Список!C127</f>
        <v xml:space="preserve">Садилов Дмитрий   </v>
      </c>
      <c r="G11" s="237">
        <v>4</v>
      </c>
      <c r="H11" s="231">
        <v>3</v>
      </c>
      <c r="I11" s="237">
        <v>4</v>
      </c>
      <c r="J11" s="231">
        <v>4</v>
      </c>
      <c r="K11" s="231">
        <v>5</v>
      </c>
      <c r="L11" s="231">
        <v>5</v>
      </c>
      <c r="M11" s="232">
        <f>SUM(G11:L12)</f>
        <v>25</v>
      </c>
      <c r="N11" s="305">
        <f>SUM(G11:L12)</f>
        <v>25</v>
      </c>
    </row>
    <row r="12" spans="1:14" ht="23.25" customHeight="1" thickBot="1">
      <c r="A12" s="250"/>
      <c r="B12" s="279"/>
      <c r="C12" s="310"/>
      <c r="D12" s="311"/>
      <c r="E12" s="313"/>
      <c r="F12" s="56" t="str">
        <f>Список!C128</f>
        <v xml:space="preserve">Ермошин Максим   </v>
      </c>
      <c r="G12" s="237"/>
      <c r="H12" s="231"/>
      <c r="I12" s="237"/>
      <c r="J12" s="231"/>
      <c r="K12" s="231"/>
      <c r="L12" s="231"/>
      <c r="M12" s="232"/>
      <c r="N12" s="305"/>
    </row>
    <row r="13" spans="1:14" ht="18" customHeight="1" thickBot="1">
      <c r="A13" s="250">
        <v>2</v>
      </c>
      <c r="B13" s="278" t="s">
        <v>505</v>
      </c>
      <c r="C13" s="309" t="str">
        <f>Список!E129</f>
        <v>Вектор</v>
      </c>
      <c r="D13" s="309" t="str">
        <f>Список!F129</f>
        <v>МАОУ "Гимназия № 31"</v>
      </c>
      <c r="E13" s="293" t="str">
        <f>Список!K129</f>
        <v>Варанкин Владимир Олегович</v>
      </c>
      <c r="F13" s="56" t="str">
        <f>Список!C129</f>
        <v>Ибрагимов Денис</v>
      </c>
      <c r="G13" s="237">
        <v>4</v>
      </c>
      <c r="H13" s="231">
        <v>5</v>
      </c>
      <c r="I13" s="237">
        <v>5</v>
      </c>
      <c r="J13" s="231">
        <v>5</v>
      </c>
      <c r="K13" s="231">
        <v>4</v>
      </c>
      <c r="L13" s="237">
        <v>5</v>
      </c>
      <c r="M13" s="232">
        <f t="shared" ref="M13" si="0">SUM(G13:L14)</f>
        <v>28</v>
      </c>
      <c r="N13" s="305">
        <f t="shared" ref="N13" si="1">SUM(G13:L14)</f>
        <v>28</v>
      </c>
    </row>
    <row r="14" spans="1:14" ht="18" customHeight="1" thickBot="1">
      <c r="A14" s="250"/>
      <c r="B14" s="279"/>
      <c r="C14" s="310"/>
      <c r="D14" s="311"/>
      <c r="E14" s="313"/>
      <c r="F14" s="56" t="str">
        <f>Список!C130</f>
        <v>Бейбутян Рафаэль</v>
      </c>
      <c r="G14" s="237"/>
      <c r="H14" s="231"/>
      <c r="I14" s="237"/>
      <c r="J14" s="231"/>
      <c r="K14" s="231"/>
      <c r="L14" s="237"/>
      <c r="M14" s="232"/>
      <c r="N14" s="305"/>
    </row>
    <row r="15" spans="1:14" ht="18" customHeight="1" thickBot="1">
      <c r="A15" s="250">
        <v>3</v>
      </c>
      <c r="B15" s="278" t="s">
        <v>506</v>
      </c>
      <c r="C15" s="309" t="str">
        <f>Список!E132</f>
        <v>Боги урала</v>
      </c>
      <c r="D15" s="309" t="str">
        <f>Список!F132</f>
        <v xml:space="preserve">МАОУ "Средняя общеобразовательная школа № 10" </v>
      </c>
      <c r="E15" s="293" t="str">
        <f>Список!K132</f>
        <v>Вожаков Алексей Григорьевич</v>
      </c>
      <c r="F15" s="56" t="str">
        <f>Список!C132</f>
        <v xml:space="preserve">Сытник Степан </v>
      </c>
      <c r="G15" s="237">
        <v>4</v>
      </c>
      <c r="H15" s="231">
        <v>3</v>
      </c>
      <c r="I15" s="237">
        <v>3</v>
      </c>
      <c r="J15" s="231">
        <v>5</v>
      </c>
      <c r="K15" s="231">
        <v>2</v>
      </c>
      <c r="L15" s="231">
        <v>4</v>
      </c>
      <c r="M15" s="232">
        <f t="shared" ref="M15" si="2">SUM(G15:L16)</f>
        <v>21</v>
      </c>
      <c r="N15" s="305">
        <f t="shared" ref="N15" si="3">SUM(G15:L16)</f>
        <v>21</v>
      </c>
    </row>
    <row r="16" spans="1:14" ht="24" customHeight="1" thickBot="1">
      <c r="A16" s="250"/>
      <c r="B16" s="279"/>
      <c r="C16" s="310"/>
      <c r="D16" s="311"/>
      <c r="E16" s="313"/>
      <c r="F16" s="56" t="str">
        <f>Список!C133</f>
        <v xml:space="preserve">Ляхов Валерий </v>
      </c>
      <c r="G16" s="237"/>
      <c r="H16" s="231"/>
      <c r="I16" s="237"/>
      <c r="J16" s="231"/>
      <c r="K16" s="231"/>
      <c r="L16" s="231"/>
      <c r="M16" s="232"/>
      <c r="N16" s="305"/>
    </row>
    <row r="17" spans="1:14" ht="18" customHeight="1" thickBot="1">
      <c r="A17" s="250">
        <v>4</v>
      </c>
      <c r="B17" s="279" t="s">
        <v>507</v>
      </c>
      <c r="C17" s="309" t="str">
        <f>Список!E136</f>
        <v>Инкогнито</v>
      </c>
      <c r="D17" s="309" t="str">
        <f>Список!F136</f>
        <v>МАОУ "Савинская средняя школа"</v>
      </c>
      <c r="E17" s="293" t="str">
        <f>Список!K136</f>
        <v>Кузнецова Мария Олеговна</v>
      </c>
      <c r="F17" s="56" t="str">
        <f>Список!C136</f>
        <v xml:space="preserve">Мурзаков Евгений </v>
      </c>
      <c r="G17" s="237">
        <v>4</v>
      </c>
      <c r="H17" s="231">
        <v>4</v>
      </c>
      <c r="I17" s="237">
        <v>4</v>
      </c>
      <c r="J17" s="231">
        <v>4</v>
      </c>
      <c r="K17" s="231">
        <v>2</v>
      </c>
      <c r="L17" s="237">
        <v>4</v>
      </c>
      <c r="M17" s="232">
        <f t="shared" ref="M17" si="4">SUM(G17:L18)</f>
        <v>22</v>
      </c>
      <c r="N17" s="305">
        <f t="shared" ref="N17" si="5">SUM(G17:L18)</f>
        <v>22</v>
      </c>
    </row>
    <row r="18" spans="1:14" ht="28.5" customHeight="1" thickBot="1">
      <c r="A18" s="250"/>
      <c r="B18" s="279"/>
      <c r="C18" s="310"/>
      <c r="D18" s="311"/>
      <c r="E18" s="313"/>
      <c r="F18" s="56" t="str">
        <f>Список!C137</f>
        <v xml:space="preserve">Шестков Алексей </v>
      </c>
      <c r="G18" s="237"/>
      <c r="H18" s="231"/>
      <c r="I18" s="237"/>
      <c r="J18" s="231"/>
      <c r="K18" s="231"/>
      <c r="L18" s="237"/>
      <c r="M18" s="232"/>
      <c r="N18" s="305"/>
    </row>
    <row r="19" spans="1:14" ht="18" customHeight="1" thickBot="1">
      <c r="A19" s="250">
        <v>5</v>
      </c>
      <c r="B19" s="279" t="s">
        <v>508</v>
      </c>
      <c r="C19" s="309" t="str">
        <f>Список!E138</f>
        <v>Дроиды</v>
      </c>
      <c r="D19" s="309" t="str">
        <f>Список!F138</f>
        <v xml:space="preserve">МАОУ "Средняя общеобразовательная школа № 129" </v>
      </c>
      <c r="E19" s="293" t="str">
        <f>Список!K138</f>
        <v>Леонова Вера Сергеевна</v>
      </c>
      <c r="F19" s="56" t="str">
        <f>Список!C138</f>
        <v>Овчинников Михаил</v>
      </c>
      <c r="G19" s="237">
        <v>4</v>
      </c>
      <c r="H19" s="231">
        <v>4</v>
      </c>
      <c r="I19" s="237">
        <v>5</v>
      </c>
      <c r="J19" s="231">
        <v>5</v>
      </c>
      <c r="K19" s="231">
        <v>5</v>
      </c>
      <c r="L19" s="237">
        <v>5</v>
      </c>
      <c r="M19" s="232">
        <f t="shared" ref="M19:M31" si="6">SUM(G19:L20)</f>
        <v>28</v>
      </c>
      <c r="N19" s="305">
        <f t="shared" ref="N19" si="7">SUM(G19:L20)</f>
        <v>28</v>
      </c>
    </row>
    <row r="20" spans="1:14" ht="18" customHeight="1" thickBot="1">
      <c r="A20" s="250"/>
      <c r="B20" s="279"/>
      <c r="C20" s="310"/>
      <c r="D20" s="311"/>
      <c r="E20" s="313"/>
      <c r="F20" s="56" t="str">
        <f>Список!C139</f>
        <v>Работа Матвей</v>
      </c>
      <c r="G20" s="237"/>
      <c r="H20" s="231"/>
      <c r="I20" s="237"/>
      <c r="J20" s="231"/>
      <c r="K20" s="231"/>
      <c r="L20" s="237"/>
      <c r="M20" s="232"/>
      <c r="N20" s="305"/>
    </row>
    <row r="21" spans="1:14" ht="18" customHeight="1" thickBot="1">
      <c r="A21" s="250">
        <v>6</v>
      </c>
      <c r="B21" s="279" t="s">
        <v>509</v>
      </c>
      <c r="C21" s="309" t="str">
        <f>Список!E140</f>
        <v>Земляне</v>
      </c>
      <c r="D21" s="309" t="str">
        <f>Список!F140</f>
        <v>МАУ ДО "Детско-юношеский центр "Рифей" г. Перми</v>
      </c>
      <c r="E21" s="293" t="str">
        <f>Список!K140</f>
        <v>Менькова Ирина Анатольевна</v>
      </c>
      <c r="F21" s="56" t="str">
        <f>Список!C140</f>
        <v xml:space="preserve">Попов Александр </v>
      </c>
      <c r="G21" s="237">
        <v>4</v>
      </c>
      <c r="H21" s="231">
        <v>4</v>
      </c>
      <c r="I21" s="237">
        <v>3</v>
      </c>
      <c r="J21" s="231">
        <v>3</v>
      </c>
      <c r="K21" s="231">
        <v>2</v>
      </c>
      <c r="L21" s="237">
        <v>4</v>
      </c>
      <c r="M21" s="232">
        <f t="shared" si="6"/>
        <v>20</v>
      </c>
      <c r="N21" s="305">
        <f t="shared" ref="N21" si="8">SUM(G21:L22)</f>
        <v>20</v>
      </c>
    </row>
    <row r="22" spans="1:14" ht="18" customHeight="1" thickBot="1">
      <c r="A22" s="250"/>
      <c r="B22" s="279"/>
      <c r="C22" s="310"/>
      <c r="D22" s="311"/>
      <c r="E22" s="313"/>
      <c r="F22" s="56" t="str">
        <f>Список!C141</f>
        <v xml:space="preserve">Шатов Алексей </v>
      </c>
      <c r="G22" s="237"/>
      <c r="H22" s="231"/>
      <c r="I22" s="237"/>
      <c r="J22" s="231"/>
      <c r="K22" s="231"/>
      <c r="L22" s="237"/>
      <c r="M22" s="232"/>
      <c r="N22" s="305"/>
    </row>
    <row r="23" spans="1:14" ht="18" customHeight="1" thickBot="1">
      <c r="A23" s="250">
        <v>7</v>
      </c>
      <c r="B23" s="279" t="s">
        <v>510</v>
      </c>
      <c r="C23" s="309" t="str">
        <f>Список!E142</f>
        <v>Туманность</v>
      </c>
      <c r="D23" s="309" t="str">
        <f>Список!F141</f>
        <v>МАУ ДО "Детско-юношеский центр "Рифей" г. Перми</v>
      </c>
      <c r="E23" s="293" t="str">
        <f>Список!K141</f>
        <v>Менькова Ирина Анатольевна</v>
      </c>
      <c r="F23" s="56" t="str">
        <f>Список!C142</f>
        <v xml:space="preserve">Софронов Егор </v>
      </c>
      <c r="G23" s="237">
        <v>4</v>
      </c>
      <c r="H23" s="231">
        <v>3</v>
      </c>
      <c r="I23" s="237">
        <v>3</v>
      </c>
      <c r="J23" s="231">
        <v>4</v>
      </c>
      <c r="K23" s="231">
        <v>4</v>
      </c>
      <c r="L23" s="237">
        <v>4</v>
      </c>
      <c r="M23" s="232">
        <f t="shared" si="6"/>
        <v>22</v>
      </c>
      <c r="N23" s="305">
        <f t="shared" ref="N23" si="9">SUM(G23:L24)</f>
        <v>22</v>
      </c>
    </row>
    <row r="24" spans="1:14" ht="28.5" customHeight="1" thickBot="1">
      <c r="A24" s="250"/>
      <c r="B24" s="279"/>
      <c r="C24" s="310"/>
      <c r="D24" s="311"/>
      <c r="E24" s="313"/>
      <c r="F24" s="56" t="str">
        <f>Список!C143</f>
        <v xml:space="preserve">Воганов Дмитрий </v>
      </c>
      <c r="G24" s="237"/>
      <c r="H24" s="231"/>
      <c r="I24" s="237"/>
      <c r="J24" s="231"/>
      <c r="K24" s="231"/>
      <c r="L24" s="237"/>
      <c r="M24" s="232"/>
      <c r="N24" s="305"/>
    </row>
    <row r="25" spans="1:14" ht="27.75" customHeight="1" thickBot="1">
      <c r="A25" s="250">
        <v>8</v>
      </c>
      <c r="B25" s="279" t="s">
        <v>511</v>
      </c>
      <c r="C25" s="309" t="str">
        <f>Список!E144</f>
        <v>НеМаги</v>
      </c>
      <c r="D25" s="309" t="str">
        <f>Список!F144</f>
        <v>Нижнемуллинская Средняя общеобразовательная школа, МАОУ ДО "Детско-юношеский центр "Импульс"</v>
      </c>
      <c r="E25" s="293" t="str">
        <f>Список!K144</f>
        <v>Мухачев Александр Михайлович</v>
      </c>
      <c r="F25" s="56" t="str">
        <f>Список!C144</f>
        <v xml:space="preserve">Васин Илья </v>
      </c>
      <c r="G25" s="237">
        <v>4</v>
      </c>
      <c r="H25" s="231">
        <v>5</v>
      </c>
      <c r="I25" s="237">
        <v>3</v>
      </c>
      <c r="J25" s="231">
        <v>3</v>
      </c>
      <c r="K25" s="231">
        <v>5</v>
      </c>
      <c r="L25" s="237">
        <v>4</v>
      </c>
      <c r="M25" s="232">
        <f t="shared" si="6"/>
        <v>24</v>
      </c>
      <c r="N25" s="305">
        <f t="shared" ref="N25" si="10">SUM(G25:L26)</f>
        <v>24</v>
      </c>
    </row>
    <row r="26" spans="1:14" ht="23.25" customHeight="1" thickBot="1">
      <c r="A26" s="250"/>
      <c r="B26" s="279"/>
      <c r="C26" s="310"/>
      <c r="D26" s="311"/>
      <c r="E26" s="313"/>
      <c r="F26" s="56" t="str">
        <f>Список!C145</f>
        <v xml:space="preserve">Фатыхов Дмитрий </v>
      </c>
      <c r="G26" s="237"/>
      <c r="H26" s="231"/>
      <c r="I26" s="237"/>
      <c r="J26" s="231"/>
      <c r="K26" s="231"/>
      <c r="L26" s="237"/>
      <c r="M26" s="232"/>
      <c r="N26" s="305"/>
    </row>
    <row r="27" spans="1:14" ht="18" customHeight="1" thickBot="1">
      <c r="A27" s="250">
        <v>9</v>
      </c>
      <c r="B27" s="279" t="s">
        <v>512</v>
      </c>
      <c r="C27" s="309" t="str">
        <f>Список!E146</f>
        <v>Восток</v>
      </c>
      <c r="D27" s="309" t="str">
        <f>Список!F146</f>
        <v>МАОУ "Гимназия № 5"</v>
      </c>
      <c r="E27" s="293" t="str">
        <f>Список!K146</f>
        <v>Опутина Жанна Руслановна</v>
      </c>
      <c r="F27" s="56" t="str">
        <f>Список!C146</f>
        <v>Канкасов Сергей</v>
      </c>
      <c r="G27" s="237">
        <v>4</v>
      </c>
      <c r="H27" s="231">
        <v>4</v>
      </c>
      <c r="I27" s="237">
        <v>4</v>
      </c>
      <c r="J27" s="231">
        <v>4</v>
      </c>
      <c r="K27" s="231">
        <v>4</v>
      </c>
      <c r="L27" s="237">
        <v>5</v>
      </c>
      <c r="M27" s="232">
        <f t="shared" si="6"/>
        <v>25</v>
      </c>
      <c r="N27" s="305">
        <f t="shared" ref="N27" si="11">SUM(G27:L28)</f>
        <v>25</v>
      </c>
    </row>
    <row r="28" spans="1:14" ht="18" customHeight="1">
      <c r="A28" s="250"/>
      <c r="B28" s="279"/>
      <c r="C28" s="331"/>
      <c r="D28" s="331"/>
      <c r="E28" s="313"/>
      <c r="F28" s="56" t="str">
        <f>Список!C147</f>
        <v>Молоков Алексей</v>
      </c>
      <c r="G28" s="237"/>
      <c r="H28" s="231"/>
      <c r="I28" s="237"/>
      <c r="J28" s="231"/>
      <c r="K28" s="231"/>
      <c r="L28" s="237"/>
      <c r="M28" s="232"/>
      <c r="N28" s="305"/>
    </row>
    <row r="29" spans="1:14" s="29" customFormat="1" ht="24.75" customHeight="1">
      <c r="A29" s="250">
        <v>10</v>
      </c>
      <c r="B29" s="279" t="s">
        <v>513</v>
      </c>
      <c r="C29" s="325" t="str">
        <f>Список!E148</f>
        <v>Дройдики №1</v>
      </c>
      <c r="D29" s="325" t="str">
        <f>Список!F148</f>
        <v>МАУ ДО "Центр информационных и коммуникационных технологий"</v>
      </c>
      <c r="E29" s="312" t="str">
        <f>Список!K148</f>
        <v>Павлов Валерий Юрьевич</v>
      </c>
      <c r="F29" s="4" t="str">
        <f>Список!C148</f>
        <v xml:space="preserve">Рачев Владислав </v>
      </c>
      <c r="G29" s="237">
        <v>3</v>
      </c>
      <c r="H29" s="231">
        <v>3</v>
      </c>
      <c r="I29" s="237">
        <v>3</v>
      </c>
      <c r="J29" s="231">
        <v>3</v>
      </c>
      <c r="K29" s="231">
        <v>3</v>
      </c>
      <c r="L29" s="237">
        <v>3</v>
      </c>
      <c r="M29" s="232">
        <f t="shared" si="6"/>
        <v>18</v>
      </c>
      <c r="N29" s="305">
        <f t="shared" ref="N29" si="12">SUM(G29:L30)</f>
        <v>18</v>
      </c>
    </row>
    <row r="30" spans="1:14" s="29" customFormat="1" ht="24.75" customHeight="1">
      <c r="A30" s="250"/>
      <c r="B30" s="279"/>
      <c r="C30" s="325"/>
      <c r="D30" s="325"/>
      <c r="E30" s="312"/>
      <c r="F30" s="4" t="str">
        <f>Список!C149</f>
        <v xml:space="preserve">Фадеев Павел </v>
      </c>
      <c r="G30" s="237"/>
      <c r="H30" s="231"/>
      <c r="I30" s="237"/>
      <c r="J30" s="231"/>
      <c r="K30" s="231"/>
      <c r="L30" s="237"/>
      <c r="M30" s="232"/>
      <c r="N30" s="305"/>
    </row>
    <row r="31" spans="1:14" s="29" customFormat="1" ht="24.75" customHeight="1">
      <c r="A31" s="250">
        <v>11</v>
      </c>
      <c r="B31" s="279" t="s">
        <v>514</v>
      </c>
      <c r="C31" s="325" t="str">
        <f>Список!E150</f>
        <v>Nikita</v>
      </c>
      <c r="D31" s="325" t="str">
        <f>Список!F150</f>
        <v>МАОУ "Средняя общеобразовательная школа № 7", МАОУ ДО "Центр детского (юношеского) технического творчества "ЮТЕКС"</v>
      </c>
      <c r="E31" s="312" t="str">
        <f>Список!K150</f>
        <v>Поспелова Надежда Игоревна</v>
      </c>
      <c r="F31" s="4" t="str">
        <f>Список!C150</f>
        <v>Булавин Никита</v>
      </c>
      <c r="G31" s="237">
        <v>5</v>
      </c>
      <c r="H31" s="231">
        <v>5</v>
      </c>
      <c r="I31" s="237">
        <v>4</v>
      </c>
      <c r="J31" s="231">
        <v>4</v>
      </c>
      <c r="K31" s="231">
        <v>4</v>
      </c>
      <c r="L31" s="237">
        <v>5</v>
      </c>
      <c r="M31" s="232">
        <f t="shared" si="6"/>
        <v>27</v>
      </c>
      <c r="N31" s="305">
        <f t="shared" ref="N31" si="13">SUM(G31:L32)</f>
        <v>27</v>
      </c>
    </row>
    <row r="32" spans="1:14" s="29" customFormat="1" ht="24.75" customHeight="1">
      <c r="A32" s="250"/>
      <c r="B32" s="279"/>
      <c r="C32" s="325"/>
      <c r="D32" s="325"/>
      <c r="E32" s="312"/>
      <c r="F32" s="4" t="str">
        <f>Список!C151</f>
        <v>Бочков Александр</v>
      </c>
      <c r="G32" s="237"/>
      <c r="H32" s="231"/>
      <c r="I32" s="237"/>
      <c r="J32" s="231"/>
      <c r="K32" s="231"/>
      <c r="L32" s="237"/>
      <c r="M32" s="232"/>
      <c r="N32" s="305"/>
    </row>
    <row r="33" spans="1:13" s="29" customFormat="1" ht="24.75" customHeight="1">
      <c r="A33" s="183"/>
      <c r="B33" s="184"/>
      <c r="C33" s="62"/>
      <c r="D33" s="62"/>
      <c r="E33" s="46"/>
      <c r="F33" s="36"/>
      <c r="G33" s="24"/>
      <c r="H33" s="53"/>
      <c r="I33" s="46"/>
      <c r="J33" s="53"/>
      <c r="K33" s="53"/>
      <c r="L33" s="22"/>
      <c r="M33" s="54"/>
    </row>
    <row r="34" spans="1:13" s="29" customFormat="1" ht="24.75" customHeight="1">
      <c r="A34" s="183"/>
      <c r="B34" s="184"/>
      <c r="C34" s="62"/>
      <c r="D34" s="62"/>
      <c r="E34" s="46"/>
      <c r="F34" s="36"/>
      <c r="G34" s="24"/>
      <c r="H34" s="53"/>
      <c r="I34" s="46"/>
      <c r="J34" s="53"/>
      <c r="K34" s="53"/>
      <c r="L34" s="22"/>
      <c r="M34" s="54"/>
    </row>
    <row r="35" spans="1:13" s="7" customFormat="1" ht="20.100000000000001" customHeight="1">
      <c r="A35" s="173"/>
      <c r="B35" s="172"/>
      <c r="F35" s="9" t="s">
        <v>33</v>
      </c>
      <c r="G35" s="10"/>
      <c r="H35" s="66"/>
      <c r="I35" s="10"/>
      <c r="J35" s="11"/>
      <c r="K35" s="97" t="s">
        <v>558</v>
      </c>
      <c r="L35" s="97"/>
      <c r="M35" s="107"/>
    </row>
    <row r="36" spans="1:13" s="7" customFormat="1" ht="48.75" customHeight="1">
      <c r="A36" s="173"/>
      <c r="B36" s="172"/>
      <c r="E36" s="77" t="s">
        <v>34</v>
      </c>
      <c r="F36" s="9"/>
      <c r="G36" s="10"/>
      <c r="H36" s="66"/>
      <c r="I36" s="10"/>
      <c r="J36" s="11"/>
      <c r="K36" s="6"/>
      <c r="M36" s="12"/>
    </row>
    <row r="37" spans="1:13" ht="18.75">
      <c r="E37" s="7"/>
      <c r="F37" s="9" t="s">
        <v>35</v>
      </c>
      <c r="G37" s="10"/>
      <c r="H37" s="66"/>
      <c r="I37" s="10"/>
      <c r="J37" s="11"/>
      <c r="K37" s="6"/>
      <c r="L37" s="26" t="s">
        <v>469</v>
      </c>
      <c r="M37" s="83"/>
    </row>
  </sheetData>
  <mergeCells count="158">
    <mergeCell ref="N31:N32"/>
    <mergeCell ref="N19:N20"/>
    <mergeCell ref="N21:N22"/>
    <mergeCell ref="N23:N24"/>
    <mergeCell ref="N25:N26"/>
    <mergeCell ref="N27:N28"/>
    <mergeCell ref="N29:N30"/>
    <mergeCell ref="N11:N12"/>
    <mergeCell ref="N13:N14"/>
    <mergeCell ref="N15:N16"/>
    <mergeCell ref="N17:N18"/>
    <mergeCell ref="H31:H32"/>
    <mergeCell ref="I31:I32"/>
    <mergeCell ref="J31:J32"/>
    <mergeCell ref="K31:K32"/>
    <mergeCell ref="L31:L32"/>
    <mergeCell ref="M31:M32"/>
    <mergeCell ref="I29:I30"/>
    <mergeCell ref="J29:J30"/>
    <mergeCell ref="K29:K30"/>
    <mergeCell ref="L29:L30"/>
    <mergeCell ref="M29:M30"/>
    <mergeCell ref="H29:H30"/>
    <mergeCell ref="B31:B32"/>
    <mergeCell ref="C31:C32"/>
    <mergeCell ref="D31:D32"/>
    <mergeCell ref="E31:E32"/>
    <mergeCell ref="G31:G32"/>
    <mergeCell ref="B29:B30"/>
    <mergeCell ref="C29:C30"/>
    <mergeCell ref="D29:D30"/>
    <mergeCell ref="E29:E30"/>
    <mergeCell ref="G29:G30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H25:H26"/>
    <mergeCell ref="B27:B28"/>
    <mergeCell ref="C27:C28"/>
    <mergeCell ref="D27:D28"/>
    <mergeCell ref="E27:E28"/>
    <mergeCell ref="G27:G28"/>
    <mergeCell ref="B25:B26"/>
    <mergeCell ref="C25:C26"/>
    <mergeCell ref="D25:D26"/>
    <mergeCell ref="E25:E26"/>
    <mergeCell ref="G25:G26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H21:H22"/>
    <mergeCell ref="B23:B24"/>
    <mergeCell ref="C23:C24"/>
    <mergeCell ref="D23:D24"/>
    <mergeCell ref="E23:E24"/>
    <mergeCell ref="G23:G24"/>
    <mergeCell ref="B21:B22"/>
    <mergeCell ref="C21:C22"/>
    <mergeCell ref="D21:D22"/>
    <mergeCell ref="E21:E22"/>
    <mergeCell ref="G21:G22"/>
    <mergeCell ref="L15:L16"/>
    <mergeCell ref="M15:M16"/>
    <mergeCell ref="B19:B20"/>
    <mergeCell ref="C19:C20"/>
    <mergeCell ref="D19:D20"/>
    <mergeCell ref="E19:E20"/>
    <mergeCell ref="G19:G20"/>
    <mergeCell ref="B17:B18"/>
    <mergeCell ref="C17:C18"/>
    <mergeCell ref="D17:D18"/>
    <mergeCell ref="E17:E18"/>
    <mergeCell ref="G17:G18"/>
    <mergeCell ref="H19:H20"/>
    <mergeCell ref="I19:I20"/>
    <mergeCell ref="J19:J20"/>
    <mergeCell ref="K19:K20"/>
    <mergeCell ref="L19:L20"/>
    <mergeCell ref="M19:M20"/>
    <mergeCell ref="I17:I18"/>
    <mergeCell ref="J17:J18"/>
    <mergeCell ref="K17:K18"/>
    <mergeCell ref="L17:L18"/>
    <mergeCell ref="M17:M18"/>
    <mergeCell ref="H17:H18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B1:M1"/>
    <mergeCell ref="B2:M2"/>
    <mergeCell ref="B3:M3"/>
    <mergeCell ref="B5:M5"/>
    <mergeCell ref="B6:M6"/>
    <mergeCell ref="B7:M7"/>
    <mergeCell ref="M9:M10"/>
    <mergeCell ref="B11:B12"/>
    <mergeCell ref="C11:C12"/>
    <mergeCell ref="D11:D12"/>
    <mergeCell ref="E11:E12"/>
    <mergeCell ref="G11:G12"/>
    <mergeCell ref="H11:H12"/>
    <mergeCell ref="I11:I12"/>
    <mergeCell ref="J11:J12"/>
    <mergeCell ref="K11:K12"/>
    <mergeCell ref="B9:B10"/>
    <mergeCell ref="C9:C10"/>
    <mergeCell ref="D9:D10"/>
    <mergeCell ref="E9:E10"/>
    <mergeCell ref="F9:F10"/>
    <mergeCell ref="G9:L9"/>
    <mergeCell ref="L11:L12"/>
    <mergeCell ref="M11:M12"/>
    <mergeCell ref="A29:A30"/>
    <mergeCell ref="A31:A32"/>
    <mergeCell ref="N9:N10"/>
    <mergeCell ref="A9:A10"/>
    <mergeCell ref="A11:A12"/>
    <mergeCell ref="A13:A14"/>
    <mergeCell ref="A15:A16"/>
    <mergeCell ref="A19:A20"/>
    <mergeCell ref="A21:A22"/>
    <mergeCell ref="A23:A24"/>
    <mergeCell ref="A25:A26"/>
    <mergeCell ref="A27:A28"/>
    <mergeCell ref="L13:L14"/>
    <mergeCell ref="M13:M14"/>
    <mergeCell ref="B13:B14"/>
    <mergeCell ref="C13:C14"/>
    <mergeCell ref="D13:D14"/>
    <mergeCell ref="E13:E14"/>
    <mergeCell ref="G13:G14"/>
    <mergeCell ref="H13:H14"/>
    <mergeCell ref="I13:I14"/>
    <mergeCell ref="J13:J14"/>
    <mergeCell ref="K13:K14"/>
    <mergeCell ref="A17:A18"/>
  </mergeCells>
  <pageMargins left="0.49" right="0.23" top="0.45" bottom="0.33" header="0.31496062992125984" footer="0.16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37"/>
  <sheetViews>
    <sheetView view="pageBreakPreview" zoomScale="60" workbookViewId="0">
      <selection activeCell="B7" sqref="B7:M7"/>
    </sheetView>
  </sheetViews>
  <sheetFormatPr defaultRowHeight="15"/>
  <cols>
    <col min="1" max="1" width="5.28515625" style="8" customWidth="1"/>
    <col min="2" max="2" width="10.5703125" style="19" customWidth="1"/>
    <col min="3" max="3" width="19.28515625" style="8" customWidth="1"/>
    <col min="4" max="4" width="31.140625" style="8" customWidth="1"/>
    <col min="5" max="5" width="23.42578125" style="8" customWidth="1"/>
    <col min="6" max="6" width="31" style="8" customWidth="1"/>
    <col min="7" max="7" width="9.85546875" style="8" customWidth="1"/>
    <col min="8" max="8" width="9.140625" style="20" customWidth="1"/>
    <col min="9" max="9" width="8.7109375" style="8" customWidth="1"/>
    <col min="10" max="10" width="8.140625" style="8" customWidth="1"/>
    <col min="11" max="11" width="6.85546875" style="8" customWidth="1"/>
    <col min="12" max="12" width="11.42578125" style="8" customWidth="1"/>
    <col min="13" max="13" width="6.42578125" style="14" hidden="1" customWidth="1"/>
    <col min="14" max="16384" width="9.140625" style="8"/>
  </cols>
  <sheetData>
    <row r="1" spans="1:14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4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4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4" ht="18" customHeight="1">
      <c r="B4" s="13"/>
      <c r="C4" s="5"/>
      <c r="D4" s="14"/>
      <c r="E4" s="5"/>
      <c r="F4" s="5"/>
      <c r="G4" s="5"/>
      <c r="H4" s="17"/>
      <c r="I4" s="13"/>
      <c r="J4" s="13"/>
      <c r="K4" s="13"/>
      <c r="L4" s="61"/>
    </row>
    <row r="5" spans="1:14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4" ht="18" customHeight="1">
      <c r="B6" s="239" t="s">
        <v>615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4" ht="18" customHeight="1">
      <c r="B7" s="240" t="s">
        <v>614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4" s="7" customFormat="1" ht="18" customHeight="1" thickBot="1">
      <c r="B8" s="61"/>
      <c r="C8" s="12" t="s">
        <v>0</v>
      </c>
      <c r="E8" s="12"/>
      <c r="H8" s="16"/>
      <c r="M8" s="15"/>
    </row>
    <row r="9" spans="1:14" s="18" customFormat="1" ht="42" customHeight="1">
      <c r="A9" s="286" t="s">
        <v>30</v>
      </c>
      <c r="B9" s="283" t="s">
        <v>600</v>
      </c>
      <c r="C9" s="241" t="s">
        <v>3</v>
      </c>
      <c r="D9" s="241" t="s">
        <v>4</v>
      </c>
      <c r="E9" s="241" t="s">
        <v>9</v>
      </c>
      <c r="F9" s="241" t="s">
        <v>36</v>
      </c>
      <c r="G9" s="304" t="s">
        <v>497</v>
      </c>
      <c r="H9" s="304"/>
      <c r="I9" s="304"/>
      <c r="J9" s="304"/>
      <c r="K9" s="304"/>
      <c r="L9" s="304"/>
      <c r="M9" s="303" t="s">
        <v>37</v>
      </c>
      <c r="N9" s="336" t="s">
        <v>37</v>
      </c>
    </row>
    <row r="10" spans="1:14" s="21" customFormat="1" ht="96" customHeight="1" thickBot="1">
      <c r="A10" s="286"/>
      <c r="B10" s="314"/>
      <c r="C10" s="292"/>
      <c r="D10" s="292"/>
      <c r="E10" s="292"/>
      <c r="F10" s="292"/>
      <c r="G10" s="111" t="s">
        <v>498</v>
      </c>
      <c r="H10" s="58" t="s">
        <v>499</v>
      </c>
      <c r="I10" s="58" t="s">
        <v>611</v>
      </c>
      <c r="J10" s="58" t="s">
        <v>612</v>
      </c>
      <c r="K10" s="58" t="s">
        <v>613</v>
      </c>
      <c r="L10" s="58" t="s">
        <v>616</v>
      </c>
      <c r="M10" s="303"/>
      <c r="N10" s="249"/>
    </row>
    <row r="11" spans="1:14" ht="21.75" customHeight="1" thickBot="1">
      <c r="A11" s="305">
        <v>1</v>
      </c>
      <c r="B11" s="307" t="s">
        <v>504</v>
      </c>
      <c r="C11" s="309" t="str">
        <f>Список!E127</f>
        <v>Рубик</v>
      </c>
      <c r="D11" s="309" t="str">
        <f>Список!F127</f>
        <v>МАОУ «Средняя общеобразовательная школа № 12 с углубленным изучением немецкого языка»</v>
      </c>
      <c r="E11" s="293" t="str">
        <f>Список!K127</f>
        <v>Азанова Надежда Алексеевна</v>
      </c>
      <c r="F11" s="56" t="str">
        <f>Список!C127</f>
        <v xml:space="preserve">Садилов Дмитрий   </v>
      </c>
      <c r="G11" s="237">
        <v>4</v>
      </c>
      <c r="H11" s="231">
        <v>5</v>
      </c>
      <c r="I11" s="237">
        <v>2</v>
      </c>
      <c r="J11" s="231">
        <v>5</v>
      </c>
      <c r="K11" s="231">
        <v>2</v>
      </c>
      <c r="L11" s="231">
        <v>4</v>
      </c>
      <c r="M11" s="232">
        <f>SUM(G11:L12)</f>
        <v>22</v>
      </c>
      <c r="N11" s="305">
        <f>SUM(G11:L12)</f>
        <v>22</v>
      </c>
    </row>
    <row r="12" spans="1:14" ht="23.25" customHeight="1" thickBot="1">
      <c r="A12" s="305"/>
      <c r="B12" s="308"/>
      <c r="C12" s="310"/>
      <c r="D12" s="311"/>
      <c r="E12" s="313"/>
      <c r="F12" s="56" t="str">
        <f>Список!C128</f>
        <v xml:space="preserve">Ермошин Максим   </v>
      </c>
      <c r="G12" s="237"/>
      <c r="H12" s="231"/>
      <c r="I12" s="237"/>
      <c r="J12" s="231"/>
      <c r="K12" s="231"/>
      <c r="L12" s="231"/>
      <c r="M12" s="232"/>
      <c r="N12" s="305"/>
    </row>
    <row r="13" spans="1:14" ht="18" customHeight="1" thickBot="1">
      <c r="A13" s="305">
        <v>2</v>
      </c>
      <c r="B13" s="307" t="s">
        <v>505</v>
      </c>
      <c r="C13" s="309" t="str">
        <f>Список!E129</f>
        <v>Вектор</v>
      </c>
      <c r="D13" s="309" t="str">
        <f>Список!F129</f>
        <v>МАОУ "Гимназия № 31"</v>
      </c>
      <c r="E13" s="293" t="str">
        <f>Список!K129</f>
        <v>Варанкин Владимир Олегович</v>
      </c>
      <c r="F13" s="56" t="str">
        <f>Список!C129</f>
        <v>Ибрагимов Денис</v>
      </c>
      <c r="G13" s="237">
        <v>4</v>
      </c>
      <c r="H13" s="231">
        <v>4</v>
      </c>
      <c r="I13" s="237">
        <v>2</v>
      </c>
      <c r="J13" s="231">
        <v>3</v>
      </c>
      <c r="K13" s="231">
        <v>4</v>
      </c>
      <c r="L13" s="237">
        <v>4</v>
      </c>
      <c r="M13" s="232">
        <f t="shared" ref="M13" si="0">SUM(G13:L14)</f>
        <v>21</v>
      </c>
      <c r="N13" s="305">
        <f t="shared" ref="N13" si="1">SUM(G13:L14)</f>
        <v>21</v>
      </c>
    </row>
    <row r="14" spans="1:14" ht="18" customHeight="1" thickBot="1">
      <c r="A14" s="305"/>
      <c r="B14" s="308"/>
      <c r="C14" s="310"/>
      <c r="D14" s="311"/>
      <c r="E14" s="313"/>
      <c r="F14" s="56" t="str">
        <f>Список!C130</f>
        <v>Бейбутян Рафаэль</v>
      </c>
      <c r="G14" s="237"/>
      <c r="H14" s="231"/>
      <c r="I14" s="237"/>
      <c r="J14" s="231"/>
      <c r="K14" s="231"/>
      <c r="L14" s="237"/>
      <c r="M14" s="232"/>
      <c r="N14" s="305"/>
    </row>
    <row r="15" spans="1:14" ht="18" customHeight="1" thickBot="1">
      <c r="A15" s="305">
        <v>3</v>
      </c>
      <c r="B15" s="307" t="s">
        <v>506</v>
      </c>
      <c r="C15" s="309" t="str">
        <f>Список!E132</f>
        <v>Боги урала</v>
      </c>
      <c r="D15" s="309" t="str">
        <f>Список!F132</f>
        <v xml:space="preserve">МАОУ "Средняя общеобразовательная школа № 10" </v>
      </c>
      <c r="E15" s="293" t="str">
        <f>Список!K132</f>
        <v>Вожаков Алексей Григорьевич</v>
      </c>
      <c r="F15" s="56" t="str">
        <f>Список!C132</f>
        <v xml:space="preserve">Сытник Степан </v>
      </c>
      <c r="G15" s="237">
        <v>3</v>
      </c>
      <c r="H15" s="231">
        <v>1</v>
      </c>
      <c r="I15" s="237">
        <v>2</v>
      </c>
      <c r="J15" s="231">
        <v>2</v>
      </c>
      <c r="K15" s="231">
        <v>2</v>
      </c>
      <c r="L15" s="231">
        <v>3</v>
      </c>
      <c r="M15" s="232">
        <f t="shared" ref="M15" si="2">SUM(G15:L16)</f>
        <v>13</v>
      </c>
      <c r="N15" s="305">
        <f t="shared" ref="N15" si="3">SUM(G15:L16)</f>
        <v>13</v>
      </c>
    </row>
    <row r="16" spans="1:14" ht="24" customHeight="1" thickBot="1">
      <c r="A16" s="305"/>
      <c r="B16" s="308"/>
      <c r="C16" s="310"/>
      <c r="D16" s="311"/>
      <c r="E16" s="313"/>
      <c r="F16" s="56" t="str">
        <f>Список!C133</f>
        <v xml:space="preserve">Ляхов Валерий </v>
      </c>
      <c r="G16" s="237"/>
      <c r="H16" s="231"/>
      <c r="I16" s="237"/>
      <c r="J16" s="231"/>
      <c r="K16" s="231"/>
      <c r="L16" s="231"/>
      <c r="M16" s="232"/>
      <c r="N16" s="305"/>
    </row>
    <row r="17" spans="1:14" ht="18" customHeight="1" thickBot="1">
      <c r="A17" s="305">
        <v>4</v>
      </c>
      <c r="B17" s="308" t="s">
        <v>507</v>
      </c>
      <c r="C17" s="309" t="str">
        <f>Список!E136</f>
        <v>Инкогнито</v>
      </c>
      <c r="D17" s="309" t="str">
        <f>Список!F136</f>
        <v>МАОУ "Савинская средняя школа"</v>
      </c>
      <c r="E17" s="293" t="str">
        <f>Список!K136</f>
        <v>Кузнецова Мария Олеговна</v>
      </c>
      <c r="F17" s="56" t="str">
        <f>Список!C136</f>
        <v xml:space="preserve">Мурзаков Евгений </v>
      </c>
      <c r="G17" s="237">
        <v>2</v>
      </c>
      <c r="H17" s="231">
        <v>3</v>
      </c>
      <c r="I17" s="237">
        <v>2</v>
      </c>
      <c r="J17" s="231">
        <v>3</v>
      </c>
      <c r="K17" s="231">
        <v>3</v>
      </c>
      <c r="L17" s="237">
        <v>2</v>
      </c>
      <c r="M17" s="232">
        <f t="shared" ref="M17" si="4">SUM(G17:L18)</f>
        <v>15</v>
      </c>
      <c r="N17" s="305">
        <f t="shared" ref="N17" si="5">SUM(G17:L18)</f>
        <v>15</v>
      </c>
    </row>
    <row r="18" spans="1:14" ht="28.5" customHeight="1" thickBot="1">
      <c r="A18" s="305"/>
      <c r="B18" s="308"/>
      <c r="C18" s="310"/>
      <c r="D18" s="311"/>
      <c r="E18" s="313"/>
      <c r="F18" s="56" t="str">
        <f>Список!C137</f>
        <v xml:space="preserve">Шестков Алексей </v>
      </c>
      <c r="G18" s="237"/>
      <c r="H18" s="231"/>
      <c r="I18" s="237"/>
      <c r="J18" s="231"/>
      <c r="K18" s="231"/>
      <c r="L18" s="237"/>
      <c r="M18" s="232"/>
      <c r="N18" s="305"/>
    </row>
    <row r="19" spans="1:14" ht="18" customHeight="1" thickBot="1">
      <c r="A19" s="305">
        <v>5</v>
      </c>
      <c r="B19" s="308" t="s">
        <v>508</v>
      </c>
      <c r="C19" s="309" t="str">
        <f>Список!E138</f>
        <v>Дроиды</v>
      </c>
      <c r="D19" s="309" t="str">
        <f>Список!F138</f>
        <v xml:space="preserve">МАОУ "Средняя общеобразовательная школа № 129" </v>
      </c>
      <c r="E19" s="293" t="str">
        <f>Список!K138</f>
        <v>Леонова Вера Сергеевна</v>
      </c>
      <c r="F19" s="56" t="str">
        <f>Список!C138</f>
        <v>Овчинников Михаил</v>
      </c>
      <c r="G19" s="237">
        <v>4</v>
      </c>
      <c r="H19" s="231">
        <v>5</v>
      </c>
      <c r="I19" s="237">
        <v>4</v>
      </c>
      <c r="J19" s="231">
        <v>4</v>
      </c>
      <c r="K19" s="231">
        <v>3</v>
      </c>
      <c r="L19" s="237">
        <v>4</v>
      </c>
      <c r="M19" s="232">
        <f t="shared" ref="M19:M31" si="6">SUM(G19:L20)</f>
        <v>24</v>
      </c>
      <c r="N19" s="305">
        <f t="shared" ref="N19" si="7">SUM(G19:L20)</f>
        <v>24</v>
      </c>
    </row>
    <row r="20" spans="1:14" ht="18" customHeight="1" thickBot="1">
      <c r="A20" s="305"/>
      <c r="B20" s="308"/>
      <c r="C20" s="310"/>
      <c r="D20" s="311"/>
      <c r="E20" s="313"/>
      <c r="F20" s="56" t="str">
        <f>Список!C139</f>
        <v>Работа Матвей</v>
      </c>
      <c r="G20" s="237"/>
      <c r="H20" s="231"/>
      <c r="I20" s="237"/>
      <c r="J20" s="231"/>
      <c r="K20" s="231"/>
      <c r="L20" s="237"/>
      <c r="M20" s="232"/>
      <c r="N20" s="305"/>
    </row>
    <row r="21" spans="1:14" ht="18" customHeight="1" thickBot="1">
      <c r="A21" s="305">
        <v>6</v>
      </c>
      <c r="B21" s="308" t="s">
        <v>509</v>
      </c>
      <c r="C21" s="309" t="str">
        <f>Список!E140</f>
        <v>Земляне</v>
      </c>
      <c r="D21" s="309" t="str">
        <f>Список!F140</f>
        <v>МАУ ДО "Детско-юношеский центр "Рифей" г. Перми</v>
      </c>
      <c r="E21" s="293" t="str">
        <f>Список!K140</f>
        <v>Менькова Ирина Анатольевна</v>
      </c>
      <c r="F21" s="56" t="str">
        <f>Список!C140</f>
        <v xml:space="preserve">Попов Александр </v>
      </c>
      <c r="G21" s="237">
        <v>4</v>
      </c>
      <c r="H21" s="231">
        <v>3</v>
      </c>
      <c r="I21" s="237">
        <v>2</v>
      </c>
      <c r="J21" s="231">
        <v>2</v>
      </c>
      <c r="K21" s="231">
        <v>3</v>
      </c>
      <c r="L21" s="237">
        <v>3</v>
      </c>
      <c r="M21" s="232">
        <f t="shared" si="6"/>
        <v>17</v>
      </c>
      <c r="N21" s="305">
        <f t="shared" ref="N21" si="8">SUM(G21:L22)</f>
        <v>17</v>
      </c>
    </row>
    <row r="22" spans="1:14" ht="18" customHeight="1" thickBot="1">
      <c r="A22" s="305"/>
      <c r="B22" s="308"/>
      <c r="C22" s="310"/>
      <c r="D22" s="311"/>
      <c r="E22" s="313"/>
      <c r="F22" s="56" t="str">
        <f>Список!C141</f>
        <v xml:space="preserve">Шатов Алексей </v>
      </c>
      <c r="G22" s="237"/>
      <c r="H22" s="231"/>
      <c r="I22" s="237"/>
      <c r="J22" s="231"/>
      <c r="K22" s="231"/>
      <c r="L22" s="237"/>
      <c r="M22" s="232"/>
      <c r="N22" s="305"/>
    </row>
    <row r="23" spans="1:14" ht="18" customHeight="1" thickBot="1">
      <c r="A23" s="305">
        <v>7</v>
      </c>
      <c r="B23" s="308" t="s">
        <v>510</v>
      </c>
      <c r="C23" s="309" t="str">
        <f>Список!E142</f>
        <v>Туманность</v>
      </c>
      <c r="D23" s="309" t="str">
        <f>Список!F141</f>
        <v>МАУ ДО "Детско-юношеский центр "Рифей" г. Перми</v>
      </c>
      <c r="E23" s="293" t="str">
        <f>Список!K141</f>
        <v>Менькова Ирина Анатольевна</v>
      </c>
      <c r="F23" s="56" t="str">
        <f>Список!C142</f>
        <v xml:space="preserve">Софронов Егор </v>
      </c>
      <c r="G23" s="237">
        <v>3</v>
      </c>
      <c r="H23" s="231">
        <v>1</v>
      </c>
      <c r="I23" s="237">
        <v>2</v>
      </c>
      <c r="J23" s="231">
        <v>2</v>
      </c>
      <c r="K23" s="231">
        <v>3</v>
      </c>
      <c r="L23" s="237">
        <v>3</v>
      </c>
      <c r="M23" s="232">
        <f t="shared" si="6"/>
        <v>14</v>
      </c>
      <c r="N23" s="305">
        <f t="shared" ref="N23" si="9">SUM(G23:L24)</f>
        <v>14</v>
      </c>
    </row>
    <row r="24" spans="1:14" ht="28.5" customHeight="1" thickBot="1">
      <c r="A24" s="305"/>
      <c r="B24" s="308"/>
      <c r="C24" s="310"/>
      <c r="D24" s="311"/>
      <c r="E24" s="313"/>
      <c r="F24" s="56" t="str">
        <f>Список!C143</f>
        <v xml:space="preserve">Воганов Дмитрий </v>
      </c>
      <c r="G24" s="237"/>
      <c r="H24" s="231"/>
      <c r="I24" s="237"/>
      <c r="J24" s="231"/>
      <c r="K24" s="231"/>
      <c r="L24" s="237"/>
      <c r="M24" s="232"/>
      <c r="N24" s="305"/>
    </row>
    <row r="25" spans="1:14" ht="27.75" customHeight="1" thickBot="1">
      <c r="A25" s="305">
        <v>8</v>
      </c>
      <c r="B25" s="308" t="s">
        <v>511</v>
      </c>
      <c r="C25" s="309" t="str">
        <f>Список!E144</f>
        <v>НеМаги</v>
      </c>
      <c r="D25" s="309" t="str">
        <f>Список!F144</f>
        <v>Нижнемуллинская Средняя общеобразовательная школа, МАОУ ДО "Детско-юношеский центр "Импульс"</v>
      </c>
      <c r="E25" s="293" t="str">
        <f>Список!K144</f>
        <v>Мухачев Александр Михайлович</v>
      </c>
      <c r="F25" s="56" t="str">
        <f>Список!C144</f>
        <v xml:space="preserve">Васин Илья </v>
      </c>
      <c r="G25" s="237">
        <v>3</v>
      </c>
      <c r="H25" s="231">
        <v>4</v>
      </c>
      <c r="I25" s="237">
        <v>3</v>
      </c>
      <c r="J25" s="231">
        <v>2</v>
      </c>
      <c r="K25" s="231">
        <v>3</v>
      </c>
      <c r="L25" s="237">
        <v>2</v>
      </c>
      <c r="M25" s="232">
        <f t="shared" si="6"/>
        <v>17</v>
      </c>
      <c r="N25" s="305">
        <f t="shared" ref="N25" si="10">SUM(G25:L26)</f>
        <v>17</v>
      </c>
    </row>
    <row r="26" spans="1:14" ht="23.25" customHeight="1" thickBot="1">
      <c r="A26" s="305"/>
      <c r="B26" s="308"/>
      <c r="C26" s="310"/>
      <c r="D26" s="311"/>
      <c r="E26" s="313"/>
      <c r="F26" s="56" t="str">
        <f>Список!C145</f>
        <v xml:space="preserve">Фатыхов Дмитрий </v>
      </c>
      <c r="G26" s="237"/>
      <c r="H26" s="231"/>
      <c r="I26" s="237"/>
      <c r="J26" s="231"/>
      <c r="K26" s="231"/>
      <c r="L26" s="237"/>
      <c r="M26" s="232"/>
      <c r="N26" s="305"/>
    </row>
    <row r="27" spans="1:14" ht="18" customHeight="1" thickBot="1">
      <c r="A27" s="305">
        <v>9</v>
      </c>
      <c r="B27" s="308" t="s">
        <v>512</v>
      </c>
      <c r="C27" s="309" t="str">
        <f>Список!E146</f>
        <v>Восток</v>
      </c>
      <c r="D27" s="309" t="str">
        <f>Список!F146</f>
        <v>МАОУ "Гимназия № 5"</v>
      </c>
      <c r="E27" s="293" t="str">
        <f>Список!K146</f>
        <v>Опутина Жанна Руслановна</v>
      </c>
      <c r="F27" s="56" t="str">
        <f>Список!C146</f>
        <v>Канкасов Сергей</v>
      </c>
      <c r="G27" s="237">
        <v>4</v>
      </c>
      <c r="H27" s="231">
        <v>2</v>
      </c>
      <c r="I27" s="237">
        <v>3</v>
      </c>
      <c r="J27" s="231">
        <v>3</v>
      </c>
      <c r="K27" s="231">
        <v>2</v>
      </c>
      <c r="L27" s="237">
        <v>4</v>
      </c>
      <c r="M27" s="232">
        <f t="shared" si="6"/>
        <v>18</v>
      </c>
      <c r="N27" s="305">
        <f t="shared" ref="N27" si="11">SUM(G27:L28)</f>
        <v>18</v>
      </c>
    </row>
    <row r="28" spans="1:14" ht="18" customHeight="1">
      <c r="A28" s="305"/>
      <c r="B28" s="308"/>
      <c r="C28" s="331"/>
      <c r="D28" s="331"/>
      <c r="E28" s="313"/>
      <c r="F28" s="56" t="str">
        <f>Список!C147</f>
        <v>Молоков Алексей</v>
      </c>
      <c r="G28" s="237"/>
      <c r="H28" s="231"/>
      <c r="I28" s="237"/>
      <c r="J28" s="231"/>
      <c r="K28" s="231"/>
      <c r="L28" s="237"/>
      <c r="M28" s="232"/>
      <c r="N28" s="305"/>
    </row>
    <row r="29" spans="1:14" s="29" customFormat="1" ht="24.75" customHeight="1">
      <c r="A29" s="305">
        <v>10</v>
      </c>
      <c r="B29" s="308" t="s">
        <v>513</v>
      </c>
      <c r="C29" s="325" t="str">
        <f>Список!E148</f>
        <v>Дройдики №1</v>
      </c>
      <c r="D29" s="325" t="str">
        <f>Список!F148</f>
        <v>МАУ ДО "Центр информационных и коммуникационных технологий"</v>
      </c>
      <c r="E29" s="312" t="str">
        <f>Список!K148</f>
        <v>Павлов Валерий Юрьевич</v>
      </c>
      <c r="F29" s="4" t="str">
        <f>Список!C148</f>
        <v xml:space="preserve">Рачев Владислав </v>
      </c>
      <c r="G29" s="237">
        <v>2</v>
      </c>
      <c r="H29" s="231">
        <v>2</v>
      </c>
      <c r="I29" s="237">
        <v>2</v>
      </c>
      <c r="J29" s="231">
        <v>2</v>
      </c>
      <c r="K29" s="231">
        <v>1</v>
      </c>
      <c r="L29" s="237">
        <v>1</v>
      </c>
      <c r="M29" s="232">
        <f t="shared" si="6"/>
        <v>10</v>
      </c>
      <c r="N29" s="305">
        <f t="shared" ref="N29" si="12">SUM(G29:L30)</f>
        <v>10</v>
      </c>
    </row>
    <row r="30" spans="1:14" s="29" customFormat="1" ht="24.75" customHeight="1">
      <c r="A30" s="305"/>
      <c r="B30" s="308"/>
      <c r="C30" s="325"/>
      <c r="D30" s="325"/>
      <c r="E30" s="312"/>
      <c r="F30" s="4" t="str">
        <f>Список!C149</f>
        <v xml:space="preserve">Фадеев Павел </v>
      </c>
      <c r="G30" s="237"/>
      <c r="H30" s="231"/>
      <c r="I30" s="237"/>
      <c r="J30" s="231"/>
      <c r="K30" s="231"/>
      <c r="L30" s="237"/>
      <c r="M30" s="232"/>
      <c r="N30" s="305"/>
    </row>
    <row r="31" spans="1:14" s="29" customFormat="1" ht="24.75" customHeight="1">
      <c r="A31" s="305">
        <v>11</v>
      </c>
      <c r="B31" s="308" t="s">
        <v>514</v>
      </c>
      <c r="C31" s="325" t="str">
        <f>Список!E150</f>
        <v>Nikita</v>
      </c>
      <c r="D31" s="325" t="str">
        <f>Список!F150</f>
        <v>МАОУ "Средняя общеобразовательная школа № 7", МАОУ ДО "Центр детского (юношеского) технического творчества "ЮТЕКС"</v>
      </c>
      <c r="E31" s="312" t="str">
        <f>Список!K150</f>
        <v>Поспелова Надежда Игоревна</v>
      </c>
      <c r="F31" s="4" t="str">
        <f>Список!C150</f>
        <v>Булавин Никита</v>
      </c>
      <c r="G31" s="237">
        <v>4</v>
      </c>
      <c r="H31" s="231">
        <v>5</v>
      </c>
      <c r="I31" s="237">
        <v>4</v>
      </c>
      <c r="J31" s="231">
        <v>3</v>
      </c>
      <c r="K31" s="231">
        <v>3</v>
      </c>
      <c r="L31" s="237">
        <v>4</v>
      </c>
      <c r="M31" s="232">
        <f t="shared" si="6"/>
        <v>23</v>
      </c>
      <c r="N31" s="305">
        <f t="shared" ref="N31" si="13">SUM(G31:L32)</f>
        <v>23</v>
      </c>
    </row>
    <row r="32" spans="1:14" s="29" customFormat="1" ht="24.75" customHeight="1">
      <c r="A32" s="305"/>
      <c r="B32" s="308"/>
      <c r="C32" s="325"/>
      <c r="D32" s="325"/>
      <c r="E32" s="312"/>
      <c r="F32" s="4" t="str">
        <f>Список!C151</f>
        <v>Бочков Александр</v>
      </c>
      <c r="G32" s="237"/>
      <c r="H32" s="231"/>
      <c r="I32" s="237"/>
      <c r="J32" s="231"/>
      <c r="K32" s="231"/>
      <c r="L32" s="237"/>
      <c r="M32" s="232"/>
      <c r="N32" s="305"/>
    </row>
    <row r="33" spans="2:13" s="29" customFormat="1" ht="24.75" customHeight="1">
      <c r="B33" s="22"/>
      <c r="C33" s="62"/>
      <c r="D33" s="62"/>
      <c r="E33" s="46"/>
      <c r="F33" s="36"/>
      <c r="G33" s="24"/>
      <c r="H33" s="53"/>
      <c r="I33" s="46"/>
      <c r="J33" s="53"/>
      <c r="K33" s="53"/>
      <c r="L33" s="22"/>
      <c r="M33" s="54"/>
    </row>
    <row r="34" spans="2:13" s="29" customFormat="1" ht="24.75" customHeight="1">
      <c r="B34" s="22"/>
      <c r="C34" s="62"/>
      <c r="D34" s="62"/>
      <c r="E34" s="46"/>
      <c r="F34" s="36"/>
      <c r="G34" s="24"/>
      <c r="H34" s="53"/>
      <c r="I34" s="46"/>
      <c r="J34" s="53"/>
      <c r="K34" s="53"/>
      <c r="L34" s="22"/>
      <c r="M34" s="54"/>
    </row>
    <row r="35" spans="2:13" s="7" customFormat="1" ht="20.100000000000001" customHeight="1">
      <c r="B35" s="77"/>
      <c r="F35" s="9" t="s">
        <v>33</v>
      </c>
      <c r="G35" s="10"/>
      <c r="H35" s="66"/>
      <c r="I35" s="10"/>
      <c r="J35" s="11"/>
      <c r="K35" s="97" t="s">
        <v>558</v>
      </c>
      <c r="L35" s="97"/>
      <c r="M35" s="107"/>
    </row>
    <row r="36" spans="2:13" s="7" customFormat="1" ht="48.75" customHeight="1">
      <c r="B36" s="77"/>
      <c r="E36" s="77" t="s">
        <v>34</v>
      </c>
      <c r="F36" s="9"/>
      <c r="G36" s="10"/>
      <c r="H36" s="66"/>
      <c r="I36" s="10"/>
      <c r="J36" s="11"/>
      <c r="K36" s="6"/>
      <c r="M36" s="12"/>
    </row>
    <row r="37" spans="2:13" ht="18.75">
      <c r="E37" s="7"/>
      <c r="F37" s="9" t="s">
        <v>35</v>
      </c>
      <c r="G37" s="10"/>
      <c r="H37" s="66"/>
      <c r="I37" s="10"/>
      <c r="J37" s="11"/>
      <c r="K37" s="6"/>
      <c r="L37" s="26" t="s">
        <v>469</v>
      </c>
      <c r="M37" s="83"/>
    </row>
  </sheetData>
  <mergeCells count="158">
    <mergeCell ref="N31:N32"/>
    <mergeCell ref="N19:N20"/>
    <mergeCell ref="N21:N22"/>
    <mergeCell ref="N23:N24"/>
    <mergeCell ref="N25:N26"/>
    <mergeCell ref="N27:N28"/>
    <mergeCell ref="N29:N30"/>
    <mergeCell ref="N11:N12"/>
    <mergeCell ref="N13:N14"/>
    <mergeCell ref="N15:N16"/>
    <mergeCell ref="N17:N18"/>
    <mergeCell ref="H31:H32"/>
    <mergeCell ref="I31:I32"/>
    <mergeCell ref="J31:J32"/>
    <mergeCell ref="K31:K32"/>
    <mergeCell ref="L31:L32"/>
    <mergeCell ref="M31:M32"/>
    <mergeCell ref="I29:I30"/>
    <mergeCell ref="J29:J30"/>
    <mergeCell ref="K29:K30"/>
    <mergeCell ref="L29:L30"/>
    <mergeCell ref="M29:M30"/>
    <mergeCell ref="H29:H30"/>
    <mergeCell ref="B31:B32"/>
    <mergeCell ref="C31:C32"/>
    <mergeCell ref="D31:D32"/>
    <mergeCell ref="E31:E32"/>
    <mergeCell ref="G31:G32"/>
    <mergeCell ref="B29:B30"/>
    <mergeCell ref="C29:C30"/>
    <mergeCell ref="D29:D30"/>
    <mergeCell ref="E29:E30"/>
    <mergeCell ref="G29:G30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H25:H26"/>
    <mergeCell ref="B27:B28"/>
    <mergeCell ref="C27:C28"/>
    <mergeCell ref="D27:D28"/>
    <mergeCell ref="E27:E28"/>
    <mergeCell ref="G27:G28"/>
    <mergeCell ref="B25:B26"/>
    <mergeCell ref="C25:C26"/>
    <mergeCell ref="D25:D26"/>
    <mergeCell ref="E25:E26"/>
    <mergeCell ref="G25:G26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H21:H22"/>
    <mergeCell ref="B23:B24"/>
    <mergeCell ref="C23:C24"/>
    <mergeCell ref="D23:D24"/>
    <mergeCell ref="E23:E24"/>
    <mergeCell ref="G23:G24"/>
    <mergeCell ref="B21:B22"/>
    <mergeCell ref="C21:C22"/>
    <mergeCell ref="D21:D22"/>
    <mergeCell ref="E21:E22"/>
    <mergeCell ref="G21:G22"/>
    <mergeCell ref="L15:L16"/>
    <mergeCell ref="M15:M16"/>
    <mergeCell ref="B19:B20"/>
    <mergeCell ref="C19:C20"/>
    <mergeCell ref="D19:D20"/>
    <mergeCell ref="E19:E20"/>
    <mergeCell ref="G19:G20"/>
    <mergeCell ref="B17:B18"/>
    <mergeCell ref="C17:C18"/>
    <mergeCell ref="D17:D18"/>
    <mergeCell ref="E17:E18"/>
    <mergeCell ref="G17:G18"/>
    <mergeCell ref="H19:H20"/>
    <mergeCell ref="I19:I20"/>
    <mergeCell ref="J19:J20"/>
    <mergeCell ref="K19:K20"/>
    <mergeCell ref="L19:L20"/>
    <mergeCell ref="M19:M20"/>
    <mergeCell ref="I17:I18"/>
    <mergeCell ref="J17:J18"/>
    <mergeCell ref="K17:K18"/>
    <mergeCell ref="L17:L18"/>
    <mergeCell ref="M17:M18"/>
    <mergeCell ref="H17:H18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B1:M1"/>
    <mergeCell ref="B2:M2"/>
    <mergeCell ref="B3:M3"/>
    <mergeCell ref="B5:M5"/>
    <mergeCell ref="B6:M6"/>
    <mergeCell ref="B7:M7"/>
    <mergeCell ref="M9:M10"/>
    <mergeCell ref="B11:B12"/>
    <mergeCell ref="C11:C12"/>
    <mergeCell ref="D11:D12"/>
    <mergeCell ref="E11:E12"/>
    <mergeCell ref="G11:G12"/>
    <mergeCell ref="H11:H12"/>
    <mergeCell ref="I11:I12"/>
    <mergeCell ref="J11:J12"/>
    <mergeCell ref="K11:K12"/>
    <mergeCell ref="B9:B10"/>
    <mergeCell ref="C9:C10"/>
    <mergeCell ref="D9:D10"/>
    <mergeCell ref="E9:E10"/>
    <mergeCell ref="F9:F10"/>
    <mergeCell ref="G9:L9"/>
    <mergeCell ref="L11:L12"/>
    <mergeCell ref="M11:M12"/>
    <mergeCell ref="A27:A28"/>
    <mergeCell ref="A29:A30"/>
    <mergeCell ref="A31:A32"/>
    <mergeCell ref="A9:A10"/>
    <mergeCell ref="N9:N10"/>
    <mergeCell ref="A11:A12"/>
    <mergeCell ref="A13:A14"/>
    <mergeCell ref="A15:A16"/>
    <mergeCell ref="A19:A20"/>
    <mergeCell ref="A21:A22"/>
    <mergeCell ref="A23:A24"/>
    <mergeCell ref="A25:A26"/>
    <mergeCell ref="L13:L14"/>
    <mergeCell ref="M13:M14"/>
    <mergeCell ref="B13:B14"/>
    <mergeCell ref="C13:C14"/>
    <mergeCell ref="D13:D14"/>
    <mergeCell ref="E13:E14"/>
    <mergeCell ref="G13:G14"/>
    <mergeCell ref="H13:H14"/>
    <mergeCell ref="I13:I14"/>
    <mergeCell ref="J13:J14"/>
    <mergeCell ref="K13:K14"/>
    <mergeCell ref="A17:A18"/>
  </mergeCells>
  <pageMargins left="0.49" right="0.23" top="0.45" bottom="0.33" header="0.31496062992125984" footer="0.16"/>
  <pageSetup paperSize="9" scale="5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36"/>
  <sheetViews>
    <sheetView workbookViewId="0">
      <selection activeCell="O17" sqref="O17"/>
    </sheetView>
  </sheetViews>
  <sheetFormatPr defaultRowHeight="15"/>
  <cols>
    <col min="1" max="1" width="5" style="167" customWidth="1"/>
    <col min="2" max="2" width="10.5703125" style="19" customWidth="1"/>
    <col min="3" max="3" width="19.28515625" style="8" customWidth="1"/>
    <col min="4" max="4" width="31.140625" style="8" customWidth="1"/>
    <col min="5" max="5" width="23.42578125" style="8" customWidth="1"/>
    <col min="6" max="6" width="9.85546875" style="8" customWidth="1"/>
    <col min="7" max="7" width="9.140625" style="20" customWidth="1"/>
    <col min="8" max="8" width="8.7109375" style="8" customWidth="1"/>
    <col min="9" max="9" width="8.140625" style="8" customWidth="1"/>
    <col min="10" max="10" width="6.140625" style="14" customWidth="1"/>
    <col min="11" max="11" width="9.140625" style="8"/>
    <col min="12" max="12" width="12.140625" style="83" customWidth="1"/>
    <col min="13" max="16384" width="9.140625" style="8"/>
  </cols>
  <sheetData>
    <row r="1" spans="1:13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</row>
    <row r="2" spans="1:13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1:13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</row>
    <row r="4" spans="1:13" ht="18" customHeight="1">
      <c r="B4" s="13"/>
      <c r="C4" s="5"/>
      <c r="D4" s="14"/>
      <c r="E4" s="5"/>
      <c r="F4" s="5"/>
      <c r="G4" s="17"/>
      <c r="H4" s="13"/>
      <c r="I4" s="13"/>
    </row>
    <row r="5" spans="1:13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</row>
    <row r="6" spans="1:13" ht="18" customHeight="1">
      <c r="B6" s="239" t="s">
        <v>424</v>
      </c>
      <c r="C6" s="239"/>
      <c r="D6" s="239"/>
      <c r="E6" s="239"/>
      <c r="F6" s="239"/>
      <c r="G6" s="239"/>
      <c r="H6" s="239"/>
      <c r="I6" s="239"/>
      <c r="J6" s="239"/>
    </row>
    <row r="7" spans="1:13" ht="18" customHeight="1">
      <c r="B7" s="240" t="s">
        <v>614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7" customFormat="1" ht="18" customHeight="1" thickBot="1">
      <c r="A8" s="173"/>
      <c r="B8" s="77"/>
      <c r="C8" s="12" t="s">
        <v>0</v>
      </c>
      <c r="E8" s="12"/>
      <c r="G8" s="16"/>
      <c r="J8" s="15"/>
      <c r="L8" s="12"/>
    </row>
    <row r="9" spans="1:13" s="18" customFormat="1" ht="42" customHeight="1">
      <c r="A9" s="286" t="s">
        <v>30</v>
      </c>
      <c r="B9" s="283" t="s">
        <v>600</v>
      </c>
      <c r="C9" s="241" t="s">
        <v>3</v>
      </c>
      <c r="D9" s="241" t="s">
        <v>4</v>
      </c>
      <c r="E9" s="241" t="s">
        <v>9</v>
      </c>
      <c r="F9" s="315" t="s">
        <v>515</v>
      </c>
      <c r="G9" s="316"/>
      <c r="H9" s="316"/>
      <c r="I9" s="316"/>
      <c r="J9" s="344" t="s">
        <v>37</v>
      </c>
      <c r="K9" s="248" t="s">
        <v>567</v>
      </c>
      <c r="L9" s="329" t="s">
        <v>31</v>
      </c>
    </row>
    <row r="10" spans="1:13" s="21" customFormat="1" ht="96" customHeight="1" thickBot="1">
      <c r="A10" s="286"/>
      <c r="B10" s="314"/>
      <c r="C10" s="292"/>
      <c r="D10" s="292"/>
      <c r="E10" s="292"/>
      <c r="F10" s="57" t="s">
        <v>516</v>
      </c>
      <c r="G10" s="57" t="s">
        <v>517</v>
      </c>
      <c r="H10" s="57" t="s">
        <v>518</v>
      </c>
      <c r="I10" s="110" t="s">
        <v>519</v>
      </c>
      <c r="J10" s="345"/>
      <c r="K10" s="337"/>
      <c r="L10" s="330"/>
    </row>
    <row r="11" spans="1:13" ht="21.75" customHeight="1">
      <c r="A11" s="250">
        <v>1</v>
      </c>
      <c r="B11" s="307" t="s">
        <v>508</v>
      </c>
      <c r="C11" s="272" t="str">
        <f>Список!E138</f>
        <v>Дроиды</v>
      </c>
      <c r="D11" s="272" t="str">
        <f>Список!F138</f>
        <v xml:space="preserve">МАОУ "Средняя общеобразовательная школа № 129" </v>
      </c>
      <c r="E11" s="291" t="str">
        <f>Список!K138</f>
        <v>Леонова Вера Сергеевна</v>
      </c>
      <c r="F11" s="237">
        <v>24</v>
      </c>
      <c r="G11" s="231">
        <v>29</v>
      </c>
      <c r="H11" s="237">
        <v>28</v>
      </c>
      <c r="I11" s="282">
        <v>24</v>
      </c>
      <c r="J11" s="274">
        <f>F11+G11+H11+I11</f>
        <v>105</v>
      </c>
      <c r="K11" s="341">
        <v>1</v>
      </c>
      <c r="L11" s="342" t="s">
        <v>560</v>
      </c>
    </row>
    <row r="12" spans="1:13" ht="23.25" customHeight="1">
      <c r="A12" s="250"/>
      <c r="B12" s="308"/>
      <c r="C12" s="237"/>
      <c r="D12" s="237"/>
      <c r="E12" s="312"/>
      <c r="F12" s="237"/>
      <c r="G12" s="231"/>
      <c r="H12" s="237"/>
      <c r="I12" s="231"/>
      <c r="J12" s="232"/>
      <c r="K12" s="335"/>
      <c r="L12" s="340"/>
    </row>
    <row r="13" spans="1:13" ht="18" customHeight="1">
      <c r="A13" s="250">
        <v>2</v>
      </c>
      <c r="B13" s="307" t="s">
        <v>514</v>
      </c>
      <c r="C13" s="237" t="str">
        <f>Список!E150</f>
        <v>Nikita</v>
      </c>
      <c r="D13" s="237" t="str">
        <f>Список!F150</f>
        <v>МАОУ "Средняя общеобразовательная школа № 7", МАОУ ДО "Центр детского (юношеского) технического творчества "ЮТЕКС"</v>
      </c>
      <c r="E13" s="312" t="str">
        <f>Список!K150</f>
        <v>Поспелова Надежда Игоревна</v>
      </c>
      <c r="F13" s="237">
        <v>25</v>
      </c>
      <c r="G13" s="231">
        <v>28</v>
      </c>
      <c r="H13" s="237">
        <v>27</v>
      </c>
      <c r="I13" s="282">
        <v>23</v>
      </c>
      <c r="J13" s="274">
        <f t="shared" ref="J13" si="0">F13+G13+H13+I13</f>
        <v>103</v>
      </c>
      <c r="K13" s="338">
        <v>2</v>
      </c>
      <c r="L13" s="339" t="s">
        <v>561</v>
      </c>
    </row>
    <row r="14" spans="1:13" ht="18" customHeight="1">
      <c r="A14" s="250"/>
      <c r="B14" s="308"/>
      <c r="C14" s="237"/>
      <c r="D14" s="237"/>
      <c r="E14" s="312"/>
      <c r="F14" s="237"/>
      <c r="G14" s="231"/>
      <c r="H14" s="237"/>
      <c r="I14" s="231"/>
      <c r="J14" s="232"/>
      <c r="K14" s="335"/>
      <c r="L14" s="340"/>
    </row>
    <row r="15" spans="1:13" ht="18" customHeight="1">
      <c r="A15" s="250">
        <v>3</v>
      </c>
      <c r="B15" s="307" t="s">
        <v>505</v>
      </c>
      <c r="C15" s="237" t="str">
        <f>Список!E129</f>
        <v>Вектор</v>
      </c>
      <c r="D15" s="237" t="str">
        <f>Список!F129</f>
        <v>МАОУ "Гимназия № 31"</v>
      </c>
      <c r="E15" s="312" t="str">
        <f>Список!K129</f>
        <v>Варанкин Владимир Олегович</v>
      </c>
      <c r="F15" s="237">
        <v>19</v>
      </c>
      <c r="G15" s="231">
        <v>27</v>
      </c>
      <c r="H15" s="237">
        <v>28</v>
      </c>
      <c r="I15" s="282">
        <v>21</v>
      </c>
      <c r="J15" s="274">
        <f t="shared" ref="J15" si="1">F15+G15+H15+I15</f>
        <v>95</v>
      </c>
      <c r="K15" s="338">
        <v>3</v>
      </c>
      <c r="L15" s="339" t="s">
        <v>562</v>
      </c>
    </row>
    <row r="16" spans="1:13" ht="18" customHeight="1">
      <c r="A16" s="250"/>
      <c r="B16" s="308"/>
      <c r="C16" s="237"/>
      <c r="D16" s="237"/>
      <c r="E16" s="312"/>
      <c r="F16" s="237"/>
      <c r="G16" s="231"/>
      <c r="H16" s="237"/>
      <c r="I16" s="231"/>
      <c r="J16" s="232"/>
      <c r="K16" s="335"/>
      <c r="L16" s="340"/>
    </row>
    <row r="17" spans="1:12" ht="18" customHeight="1">
      <c r="A17" s="250">
        <v>4</v>
      </c>
      <c r="B17" s="307" t="s">
        <v>504</v>
      </c>
      <c r="C17" s="237" t="str">
        <f>Список!E127</f>
        <v>Рубик</v>
      </c>
      <c r="D17" s="237" t="str">
        <f>Список!F127</f>
        <v>МАОУ «Средняя общеобразовательная школа № 12 с углубленным изучением немецкого языка»</v>
      </c>
      <c r="E17" s="312" t="str">
        <f>Список!K127</f>
        <v>Азанова Надежда Алексеевна</v>
      </c>
      <c r="F17" s="237">
        <v>22</v>
      </c>
      <c r="G17" s="231">
        <v>22</v>
      </c>
      <c r="H17" s="237">
        <v>25</v>
      </c>
      <c r="I17" s="282">
        <v>22</v>
      </c>
      <c r="J17" s="274">
        <f t="shared" ref="J17" si="2">F17+G17+H17+I17</f>
        <v>91</v>
      </c>
      <c r="K17" s="338">
        <v>4</v>
      </c>
      <c r="L17" s="339" t="s">
        <v>554</v>
      </c>
    </row>
    <row r="18" spans="1:12" ht="24" customHeight="1">
      <c r="A18" s="250"/>
      <c r="B18" s="308"/>
      <c r="C18" s="237"/>
      <c r="D18" s="237"/>
      <c r="E18" s="312"/>
      <c r="F18" s="237"/>
      <c r="G18" s="231"/>
      <c r="H18" s="237"/>
      <c r="I18" s="231"/>
      <c r="J18" s="232"/>
      <c r="K18" s="335"/>
      <c r="L18" s="340"/>
    </row>
    <row r="19" spans="1:12" ht="18" customHeight="1">
      <c r="A19" s="250">
        <v>5</v>
      </c>
      <c r="B19" s="307" t="s">
        <v>511</v>
      </c>
      <c r="C19" s="237" t="str">
        <f>Список!E144</f>
        <v>НеМаги</v>
      </c>
      <c r="D19" s="237" t="str">
        <f>Список!F144</f>
        <v>Нижнемуллинская Средняя общеобразовательная школа, МАОУ ДО "Детско-юношеский центр "Импульс"</v>
      </c>
      <c r="E19" s="312" t="str">
        <f>Список!K144</f>
        <v>Мухачев Александр Михайлович</v>
      </c>
      <c r="F19" s="237">
        <v>18</v>
      </c>
      <c r="G19" s="231">
        <v>27</v>
      </c>
      <c r="H19" s="237">
        <v>24</v>
      </c>
      <c r="I19" s="282">
        <v>17</v>
      </c>
      <c r="J19" s="274">
        <f t="shared" ref="J19" si="3">F19+G19+H19+I19</f>
        <v>86</v>
      </c>
      <c r="K19" s="338">
        <v>5</v>
      </c>
      <c r="L19" s="339" t="s">
        <v>554</v>
      </c>
    </row>
    <row r="20" spans="1:12" ht="28.5" customHeight="1">
      <c r="A20" s="250"/>
      <c r="B20" s="343"/>
      <c r="C20" s="237"/>
      <c r="D20" s="237"/>
      <c r="E20" s="312"/>
      <c r="F20" s="237"/>
      <c r="G20" s="231"/>
      <c r="H20" s="237"/>
      <c r="I20" s="231"/>
      <c r="J20" s="232"/>
      <c r="K20" s="335"/>
      <c r="L20" s="340"/>
    </row>
    <row r="21" spans="1:12" ht="18" customHeight="1">
      <c r="A21" s="250">
        <v>6</v>
      </c>
      <c r="B21" s="308" t="s">
        <v>512</v>
      </c>
      <c r="C21" s="237" t="str">
        <f>Список!E146</f>
        <v>Восток</v>
      </c>
      <c r="D21" s="237" t="str">
        <f>Список!F146</f>
        <v>МАОУ "Гимназия № 5"</v>
      </c>
      <c r="E21" s="312" t="str">
        <f>Список!K146</f>
        <v>Опутина Жанна Руслановна</v>
      </c>
      <c r="F21" s="237">
        <v>18</v>
      </c>
      <c r="G21" s="231">
        <v>24</v>
      </c>
      <c r="H21" s="237">
        <v>25</v>
      </c>
      <c r="I21" s="282">
        <v>18</v>
      </c>
      <c r="J21" s="274">
        <f t="shared" ref="J21" si="4">F21+G21+H21+I21</f>
        <v>85</v>
      </c>
      <c r="K21" s="338">
        <v>6</v>
      </c>
      <c r="L21" s="339" t="s">
        <v>554</v>
      </c>
    </row>
    <row r="22" spans="1:12" ht="28.5" customHeight="1">
      <c r="A22" s="250"/>
      <c r="B22" s="308"/>
      <c r="C22" s="237"/>
      <c r="D22" s="237"/>
      <c r="E22" s="312"/>
      <c r="F22" s="237"/>
      <c r="G22" s="231"/>
      <c r="H22" s="237"/>
      <c r="I22" s="231"/>
      <c r="J22" s="232"/>
      <c r="K22" s="335"/>
      <c r="L22" s="340"/>
    </row>
    <row r="23" spans="1:12" ht="18" customHeight="1">
      <c r="A23" s="250">
        <v>7</v>
      </c>
      <c r="B23" s="308" t="s">
        <v>507</v>
      </c>
      <c r="C23" s="237" t="str">
        <f>Список!E136</f>
        <v>Инкогнито</v>
      </c>
      <c r="D23" s="237" t="str">
        <f>Список!F136</f>
        <v>МАОУ "Савинская средняя школа"</v>
      </c>
      <c r="E23" s="312" t="str">
        <f>Список!K136</f>
        <v>Кузнецова Мария Олеговна</v>
      </c>
      <c r="F23" s="237">
        <v>21</v>
      </c>
      <c r="G23" s="231">
        <v>24</v>
      </c>
      <c r="H23" s="237">
        <v>22</v>
      </c>
      <c r="I23" s="282">
        <v>15</v>
      </c>
      <c r="J23" s="274">
        <f t="shared" ref="J23" si="5">F23+G23+H23+I23</f>
        <v>82</v>
      </c>
      <c r="K23" s="338">
        <v>7</v>
      </c>
      <c r="L23" s="339" t="s">
        <v>554</v>
      </c>
    </row>
    <row r="24" spans="1:12" ht="18" customHeight="1">
      <c r="A24" s="250"/>
      <c r="B24" s="308"/>
      <c r="C24" s="237"/>
      <c r="D24" s="237"/>
      <c r="E24" s="312"/>
      <c r="F24" s="237"/>
      <c r="G24" s="231"/>
      <c r="H24" s="237"/>
      <c r="I24" s="231"/>
      <c r="J24" s="232"/>
      <c r="K24" s="335"/>
      <c r="L24" s="340"/>
    </row>
    <row r="25" spans="1:12" ht="18" customHeight="1">
      <c r="A25" s="250">
        <v>8</v>
      </c>
      <c r="B25" s="308" t="s">
        <v>509</v>
      </c>
      <c r="C25" s="237" t="str">
        <f>Список!E140</f>
        <v>Земляне</v>
      </c>
      <c r="D25" s="237" t="str">
        <f>Список!F140</f>
        <v>МАУ ДО "Детско-юношеский центр "Рифей" г. Перми</v>
      </c>
      <c r="E25" s="312" t="str">
        <f>Список!K140</f>
        <v>Менькова Ирина Анатольевна</v>
      </c>
      <c r="F25" s="237">
        <v>20</v>
      </c>
      <c r="G25" s="231">
        <v>24</v>
      </c>
      <c r="H25" s="237">
        <v>20</v>
      </c>
      <c r="I25" s="282">
        <v>17</v>
      </c>
      <c r="J25" s="274">
        <f t="shared" ref="J25" si="6">F25+G25+H25+I25</f>
        <v>81</v>
      </c>
      <c r="K25" s="338">
        <v>8</v>
      </c>
      <c r="L25" s="339" t="s">
        <v>554</v>
      </c>
    </row>
    <row r="26" spans="1:12" ht="18" customHeight="1">
      <c r="A26" s="250"/>
      <c r="B26" s="308"/>
      <c r="C26" s="237"/>
      <c r="D26" s="237"/>
      <c r="E26" s="312"/>
      <c r="F26" s="237"/>
      <c r="G26" s="231"/>
      <c r="H26" s="237"/>
      <c r="I26" s="231"/>
      <c r="J26" s="232"/>
      <c r="K26" s="335"/>
      <c r="L26" s="340"/>
    </row>
    <row r="27" spans="1:12" ht="18" customHeight="1">
      <c r="A27" s="250">
        <v>9</v>
      </c>
      <c r="B27" s="308" t="s">
        <v>510</v>
      </c>
      <c r="C27" s="237" t="str">
        <f>Список!E142</f>
        <v>Туманность</v>
      </c>
      <c r="D27" s="237" t="str">
        <f>Список!F141</f>
        <v>МАУ ДО "Детско-юношеский центр "Рифей" г. Перми</v>
      </c>
      <c r="E27" s="312" t="str">
        <f>Список!K141</f>
        <v>Менькова Ирина Анатольевна</v>
      </c>
      <c r="F27" s="237">
        <v>17</v>
      </c>
      <c r="G27" s="231">
        <v>22</v>
      </c>
      <c r="H27" s="237">
        <v>22</v>
      </c>
      <c r="I27" s="282">
        <v>14</v>
      </c>
      <c r="J27" s="274">
        <f t="shared" ref="J27" si="7">F27+G27+H27+I27</f>
        <v>75</v>
      </c>
      <c r="K27" s="338">
        <v>9</v>
      </c>
      <c r="L27" s="339" t="s">
        <v>554</v>
      </c>
    </row>
    <row r="28" spans="1:12" ht="20.25" customHeight="1">
      <c r="A28" s="250"/>
      <c r="B28" s="308"/>
      <c r="C28" s="237"/>
      <c r="D28" s="237"/>
      <c r="E28" s="312"/>
      <c r="F28" s="237"/>
      <c r="G28" s="231"/>
      <c r="H28" s="237"/>
      <c r="I28" s="231"/>
      <c r="J28" s="232"/>
      <c r="K28" s="335"/>
      <c r="L28" s="340"/>
    </row>
    <row r="29" spans="1:12" ht="27.75" customHeight="1">
      <c r="A29" s="250">
        <v>10</v>
      </c>
      <c r="B29" s="308" t="s">
        <v>506</v>
      </c>
      <c r="C29" s="237" t="str">
        <f>Список!E132</f>
        <v>Боги урала</v>
      </c>
      <c r="D29" s="237" t="str">
        <f>Список!F132</f>
        <v xml:space="preserve">МАОУ "Средняя общеобразовательная школа № 10" </v>
      </c>
      <c r="E29" s="312" t="str">
        <f>Список!K132</f>
        <v>Вожаков Алексей Григорьевич</v>
      </c>
      <c r="F29" s="237">
        <v>14</v>
      </c>
      <c r="G29" s="231">
        <v>19</v>
      </c>
      <c r="H29" s="237">
        <v>21</v>
      </c>
      <c r="I29" s="282">
        <v>13</v>
      </c>
      <c r="J29" s="274">
        <f t="shared" ref="J29" si="8">F29+G29+H29+I29</f>
        <v>67</v>
      </c>
      <c r="K29" s="338">
        <v>10</v>
      </c>
      <c r="L29" s="339" t="s">
        <v>554</v>
      </c>
    </row>
    <row r="30" spans="1:12" ht="23.25" customHeight="1">
      <c r="A30" s="250"/>
      <c r="B30" s="308"/>
      <c r="C30" s="237"/>
      <c r="D30" s="237"/>
      <c r="E30" s="312"/>
      <c r="F30" s="237"/>
      <c r="G30" s="231"/>
      <c r="H30" s="237"/>
      <c r="I30" s="231"/>
      <c r="J30" s="232"/>
      <c r="K30" s="335"/>
      <c r="L30" s="340"/>
    </row>
    <row r="31" spans="1:12" ht="18" customHeight="1">
      <c r="A31" s="250">
        <v>11</v>
      </c>
      <c r="B31" s="308" t="s">
        <v>513</v>
      </c>
      <c r="C31" s="237" t="str">
        <f>Список!E148</f>
        <v>Дройдики №1</v>
      </c>
      <c r="D31" s="237" t="str">
        <f>Список!F148</f>
        <v>МАУ ДО "Центр информационных и коммуникационных технологий"</v>
      </c>
      <c r="E31" s="312" t="str">
        <f>Список!K148</f>
        <v>Павлов Валерий Юрьевич</v>
      </c>
      <c r="F31" s="237">
        <v>15</v>
      </c>
      <c r="G31" s="231">
        <v>21</v>
      </c>
      <c r="H31" s="237">
        <v>18</v>
      </c>
      <c r="I31" s="282">
        <v>10</v>
      </c>
      <c r="J31" s="274">
        <f t="shared" ref="J31" si="9">F31+G31+H31+I31</f>
        <v>64</v>
      </c>
      <c r="K31" s="338">
        <v>11</v>
      </c>
      <c r="L31" s="339" t="s">
        <v>554</v>
      </c>
    </row>
    <row r="32" spans="1:12" ht="18" customHeight="1">
      <c r="A32" s="250"/>
      <c r="B32" s="308"/>
      <c r="C32" s="237"/>
      <c r="D32" s="237"/>
      <c r="E32" s="312"/>
      <c r="F32" s="237"/>
      <c r="G32" s="231"/>
      <c r="H32" s="237"/>
      <c r="I32" s="231"/>
      <c r="J32" s="232"/>
      <c r="K32" s="335"/>
      <c r="L32" s="340"/>
    </row>
    <row r="33" spans="1:13" s="29" customFormat="1" ht="24.75" customHeight="1">
      <c r="A33" s="183"/>
      <c r="B33" s="22"/>
      <c r="C33" s="46"/>
      <c r="D33" s="46"/>
      <c r="E33" s="46"/>
      <c r="F33" s="24"/>
      <c r="G33" s="53"/>
      <c r="H33" s="46"/>
      <c r="I33" s="53"/>
      <c r="J33" s="54"/>
      <c r="L33" s="95"/>
    </row>
    <row r="34" spans="1:13" ht="18.75">
      <c r="B34" s="7"/>
      <c r="C34" s="7"/>
      <c r="D34" s="7"/>
      <c r="E34" s="9" t="s">
        <v>33</v>
      </c>
      <c r="F34" s="10"/>
      <c r="G34" s="66"/>
      <c r="H34" s="10"/>
      <c r="I34" s="11"/>
      <c r="J34" s="97" t="s">
        <v>558</v>
      </c>
      <c r="K34" s="97"/>
      <c r="M34" s="107"/>
    </row>
    <row r="35" spans="1:13" ht="18.75">
      <c r="B35" s="7"/>
      <c r="C35" s="7"/>
      <c r="D35" s="77" t="s">
        <v>34</v>
      </c>
      <c r="E35" s="9"/>
      <c r="F35" s="10"/>
      <c r="G35" s="66"/>
      <c r="H35" s="10"/>
      <c r="I35" s="11"/>
      <c r="J35" s="6"/>
      <c r="K35" s="7"/>
      <c r="M35" s="12"/>
    </row>
    <row r="36" spans="1:13" ht="18.75">
      <c r="B36" s="8"/>
      <c r="D36" s="7"/>
      <c r="E36" s="9" t="s">
        <v>35</v>
      </c>
      <c r="F36" s="10"/>
      <c r="G36" s="66"/>
      <c r="H36" s="10"/>
      <c r="I36" s="11"/>
      <c r="J36" s="6"/>
      <c r="K36" s="26" t="s">
        <v>469</v>
      </c>
      <c r="M36" s="83"/>
    </row>
  </sheetData>
  <sortState ref="B11:J36">
    <sortCondition descending="1" ref="J11"/>
  </sortState>
  <mergeCells count="147">
    <mergeCell ref="B1:J1"/>
    <mergeCell ref="B2:J2"/>
    <mergeCell ref="B3:J3"/>
    <mergeCell ref="B5:J5"/>
    <mergeCell ref="B6:J6"/>
    <mergeCell ref="J9:J10"/>
    <mergeCell ref="B11:B12"/>
    <mergeCell ref="C11:C12"/>
    <mergeCell ref="D11:D12"/>
    <mergeCell ref="E11:E12"/>
    <mergeCell ref="F11:F12"/>
    <mergeCell ref="G11:G12"/>
    <mergeCell ref="H11:H12"/>
    <mergeCell ref="I11:I12"/>
    <mergeCell ref="B9:B10"/>
    <mergeCell ref="C9:C10"/>
    <mergeCell ref="D9:D10"/>
    <mergeCell ref="E9:E10"/>
    <mergeCell ref="F9:I9"/>
    <mergeCell ref="J11:J12"/>
    <mergeCell ref="B7:M7"/>
    <mergeCell ref="J13:J14"/>
    <mergeCell ref="B15:B16"/>
    <mergeCell ref="C15:C16"/>
    <mergeCell ref="D15:D16"/>
    <mergeCell ref="E15:E16"/>
    <mergeCell ref="F15:F16"/>
    <mergeCell ref="G15:G16"/>
    <mergeCell ref="H15:H16"/>
    <mergeCell ref="B13:B14"/>
    <mergeCell ref="C13:C14"/>
    <mergeCell ref="D13:D14"/>
    <mergeCell ref="E13:E14"/>
    <mergeCell ref="F13:F14"/>
    <mergeCell ref="G13:G14"/>
    <mergeCell ref="H13:H14"/>
    <mergeCell ref="I13:I14"/>
    <mergeCell ref="I15:I16"/>
    <mergeCell ref="J15:J16"/>
    <mergeCell ref="I23:I24"/>
    <mergeCell ref="J23:J24"/>
    <mergeCell ref="H21:H22"/>
    <mergeCell ref="I21:I22"/>
    <mergeCell ref="J21:J22"/>
    <mergeCell ref="G21:G22"/>
    <mergeCell ref="B19:B20"/>
    <mergeCell ref="C19:C20"/>
    <mergeCell ref="B17:B18"/>
    <mergeCell ref="C17:C18"/>
    <mergeCell ref="D17:D18"/>
    <mergeCell ref="E17:E18"/>
    <mergeCell ref="F17:F18"/>
    <mergeCell ref="G17:G18"/>
    <mergeCell ref="G19:G20"/>
    <mergeCell ref="H19:H20"/>
    <mergeCell ref="I19:I20"/>
    <mergeCell ref="D19:D20"/>
    <mergeCell ref="E19:E20"/>
    <mergeCell ref="F19:F20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F21:F22"/>
    <mergeCell ref="B27:B28"/>
    <mergeCell ref="C27:C28"/>
    <mergeCell ref="D27:D28"/>
    <mergeCell ref="E27:E28"/>
    <mergeCell ref="F27:F28"/>
    <mergeCell ref="B25:B26"/>
    <mergeCell ref="C25:C26"/>
    <mergeCell ref="D25:D26"/>
    <mergeCell ref="E25:E26"/>
    <mergeCell ref="F25:F26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L13:L14"/>
    <mergeCell ref="K13:K14"/>
    <mergeCell ref="G31:G32"/>
    <mergeCell ref="H31:H32"/>
    <mergeCell ref="I31:I32"/>
    <mergeCell ref="J31:J32"/>
    <mergeCell ref="H29:H30"/>
    <mergeCell ref="I29:I30"/>
    <mergeCell ref="J29:J30"/>
    <mergeCell ref="G29:G30"/>
    <mergeCell ref="G27:G28"/>
    <mergeCell ref="H27:H28"/>
    <mergeCell ref="I27:I28"/>
    <mergeCell ref="J27:J28"/>
    <mergeCell ref="H25:H26"/>
    <mergeCell ref="I25:I26"/>
    <mergeCell ref="J25:J26"/>
    <mergeCell ref="G25:G26"/>
    <mergeCell ref="J19:J20"/>
    <mergeCell ref="H17:H18"/>
    <mergeCell ref="I17:I18"/>
    <mergeCell ref="J17:J18"/>
    <mergeCell ref="G23:G24"/>
    <mergeCell ref="H23:H24"/>
    <mergeCell ref="K17:K18"/>
    <mergeCell ref="K19:K20"/>
    <mergeCell ref="L19:L20"/>
    <mergeCell ref="K25:K26"/>
    <mergeCell ref="L25:L26"/>
    <mergeCell ref="L17:L18"/>
    <mergeCell ref="K23:K24"/>
    <mergeCell ref="L23:L24"/>
    <mergeCell ref="K21:K22"/>
    <mergeCell ref="L21:L22"/>
    <mergeCell ref="A23:A24"/>
    <mergeCell ref="A25:A26"/>
    <mergeCell ref="A27:A28"/>
    <mergeCell ref="A29:A30"/>
    <mergeCell ref="A31:A32"/>
    <mergeCell ref="A9:A10"/>
    <mergeCell ref="K9:K10"/>
    <mergeCell ref="L9:L10"/>
    <mergeCell ref="A11:A12"/>
    <mergeCell ref="A13:A14"/>
    <mergeCell ref="A15:A16"/>
    <mergeCell ref="A17:A18"/>
    <mergeCell ref="A19:A20"/>
    <mergeCell ref="A21:A22"/>
    <mergeCell ref="K27:K28"/>
    <mergeCell ref="L27:L28"/>
    <mergeCell ref="K29:K30"/>
    <mergeCell ref="L29:L30"/>
    <mergeCell ref="K31:K32"/>
    <mergeCell ref="L31:L32"/>
    <mergeCell ref="K11:K12"/>
    <mergeCell ref="L11:L12"/>
    <mergeCell ref="K15:K16"/>
    <mergeCell ref="L15:L16"/>
  </mergeCells>
  <pageMargins left="0.49" right="0.23" top="0.45" bottom="0.33" header="0.31496062992125984" footer="0.16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8"/>
  <sheetViews>
    <sheetView topLeftCell="A127" zoomScale="106" zoomScaleNormal="106" workbookViewId="0">
      <selection sqref="A1:K1"/>
    </sheetView>
  </sheetViews>
  <sheetFormatPr defaultRowHeight="15.75"/>
  <cols>
    <col min="1" max="1" width="4.7109375" style="154" customWidth="1"/>
    <col min="2" max="2" width="6" style="37" customWidth="1"/>
    <col min="3" max="3" width="23.85546875" style="38" customWidth="1"/>
    <col min="4" max="4" width="17.85546875" style="38" hidden="1" customWidth="1"/>
    <col min="5" max="5" width="18" style="38" customWidth="1"/>
    <col min="6" max="6" width="22.85546875" style="38" customWidth="1"/>
    <col min="7" max="7" width="19.5703125" style="38" bestFit="1" customWidth="1"/>
    <col min="8" max="8" width="12.85546875" style="37" customWidth="1"/>
    <col min="9" max="9" width="7.85546875" style="37" customWidth="1"/>
    <col min="10" max="10" width="6.28515625" style="2" hidden="1" customWidth="1"/>
    <col min="11" max="11" width="21" style="38" customWidth="1"/>
    <col min="12" max="16384" width="9.140625" style="2"/>
  </cols>
  <sheetData>
    <row r="1" spans="1:11">
      <c r="A1" s="221" t="s">
        <v>605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>
      <c r="C2" s="38" t="s">
        <v>0</v>
      </c>
      <c r="K2" s="38" t="s">
        <v>40</v>
      </c>
    </row>
    <row r="3" spans="1:11" ht="15" customHeight="1" thickBot="1"/>
    <row r="4" spans="1:11" s="121" customFormat="1" ht="63.75" customHeight="1" thickBot="1">
      <c r="A4" s="155" t="s">
        <v>30</v>
      </c>
      <c r="B4" s="119" t="s">
        <v>569</v>
      </c>
      <c r="C4" s="122" t="s">
        <v>1</v>
      </c>
      <c r="D4" s="123" t="s">
        <v>2</v>
      </c>
      <c r="E4" s="123" t="s">
        <v>3</v>
      </c>
      <c r="F4" s="123" t="s">
        <v>4</v>
      </c>
      <c r="G4" s="123" t="s">
        <v>5</v>
      </c>
      <c r="H4" s="120" t="s">
        <v>6</v>
      </c>
      <c r="I4" s="120" t="s">
        <v>7</v>
      </c>
      <c r="J4" s="120" t="s">
        <v>8</v>
      </c>
      <c r="K4" s="126" t="s">
        <v>9</v>
      </c>
    </row>
    <row r="5" spans="1:11" s="1" customFormat="1" ht="21" customHeight="1">
      <c r="A5" s="222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47.25">
      <c r="A6" s="156">
        <v>1</v>
      </c>
      <c r="B6" s="41">
        <v>1</v>
      </c>
      <c r="C6" s="33" t="s">
        <v>43</v>
      </c>
      <c r="D6" s="33"/>
      <c r="E6" s="33" t="s">
        <v>44</v>
      </c>
      <c r="F6" s="33" t="s">
        <v>45</v>
      </c>
      <c r="G6" s="33" t="s">
        <v>46</v>
      </c>
      <c r="H6" s="39">
        <v>38263</v>
      </c>
      <c r="I6" s="40" t="s">
        <v>42</v>
      </c>
      <c r="J6" s="41">
        <v>1</v>
      </c>
      <c r="K6" s="33" t="s">
        <v>47</v>
      </c>
    </row>
    <row r="7" spans="1:11" ht="47.25">
      <c r="A7" s="156">
        <v>2</v>
      </c>
      <c r="B7" s="41">
        <v>2</v>
      </c>
      <c r="C7" s="33" t="s">
        <v>48</v>
      </c>
      <c r="D7" s="33"/>
      <c r="E7" s="33" t="s">
        <v>44</v>
      </c>
      <c r="F7" s="33" t="s">
        <v>45</v>
      </c>
      <c r="G7" s="33" t="s">
        <v>46</v>
      </c>
      <c r="H7" s="39">
        <v>38088</v>
      </c>
      <c r="I7" s="40" t="s">
        <v>42</v>
      </c>
      <c r="J7" s="41">
        <v>1</v>
      </c>
      <c r="K7" s="33" t="s">
        <v>47</v>
      </c>
    </row>
    <row r="8" spans="1:11" ht="47.25">
      <c r="A8" s="156">
        <v>3</v>
      </c>
      <c r="B8" s="41">
        <v>3</v>
      </c>
      <c r="C8" s="33" t="s">
        <v>53</v>
      </c>
      <c r="D8" s="33"/>
      <c r="E8" s="33" t="s">
        <v>39</v>
      </c>
      <c r="F8" s="33" t="s">
        <v>11</v>
      </c>
      <c r="G8" s="33" t="s">
        <v>0</v>
      </c>
      <c r="H8" s="39">
        <v>39032</v>
      </c>
      <c r="I8" s="40" t="s">
        <v>42</v>
      </c>
      <c r="J8" s="41">
        <v>1</v>
      </c>
      <c r="K8" s="33" t="s">
        <v>54</v>
      </c>
    </row>
    <row r="9" spans="1:11" ht="47.25">
      <c r="A9" s="156">
        <v>4</v>
      </c>
      <c r="B9" s="41">
        <v>4</v>
      </c>
      <c r="C9" s="33" t="s">
        <v>72</v>
      </c>
      <c r="D9" s="33"/>
      <c r="E9" s="33" t="s">
        <v>60</v>
      </c>
      <c r="F9" s="153" t="s">
        <v>568</v>
      </c>
      <c r="G9" s="33" t="s">
        <v>0</v>
      </c>
      <c r="H9" s="41" t="s">
        <v>61</v>
      </c>
      <c r="I9" s="40" t="s">
        <v>42</v>
      </c>
      <c r="J9" s="41"/>
      <c r="K9" s="33" t="s">
        <v>63</v>
      </c>
    </row>
    <row r="10" spans="1:11" ht="47.25">
      <c r="A10" s="156">
        <v>5</v>
      </c>
      <c r="B10" s="41">
        <v>5</v>
      </c>
      <c r="C10" s="33" t="s">
        <v>73</v>
      </c>
      <c r="D10" s="33"/>
      <c r="E10" s="33" t="s">
        <v>60</v>
      </c>
      <c r="F10" s="153" t="s">
        <v>568</v>
      </c>
      <c r="G10" s="33" t="s">
        <v>0</v>
      </c>
      <c r="H10" s="39" t="s">
        <v>62</v>
      </c>
      <c r="I10" s="40" t="s">
        <v>42</v>
      </c>
      <c r="J10" s="41"/>
      <c r="K10" s="33" t="s">
        <v>63</v>
      </c>
    </row>
    <row r="11" spans="1:11" ht="47.25">
      <c r="A11" s="156">
        <v>6</v>
      </c>
      <c r="B11" s="41">
        <v>6</v>
      </c>
      <c r="C11" s="33" t="s">
        <v>74</v>
      </c>
      <c r="D11" s="33"/>
      <c r="E11" s="33" t="s">
        <v>64</v>
      </c>
      <c r="F11" s="33" t="s">
        <v>68</v>
      </c>
      <c r="G11" s="33" t="s">
        <v>0</v>
      </c>
      <c r="H11" s="39">
        <v>39593</v>
      </c>
      <c r="I11" s="40" t="s">
        <v>42</v>
      </c>
      <c r="J11" s="41"/>
      <c r="K11" s="33" t="s">
        <v>63</v>
      </c>
    </row>
    <row r="12" spans="1:11" ht="47.25">
      <c r="A12" s="156">
        <v>7</v>
      </c>
      <c r="B12" s="41">
        <v>7</v>
      </c>
      <c r="C12" s="33" t="s">
        <v>75</v>
      </c>
      <c r="D12" s="33"/>
      <c r="E12" s="33" t="s">
        <v>64</v>
      </c>
      <c r="F12" s="33" t="s">
        <v>68</v>
      </c>
      <c r="G12" s="33" t="s">
        <v>0</v>
      </c>
      <c r="H12" s="39">
        <v>39429</v>
      </c>
      <c r="I12" s="40" t="s">
        <v>42</v>
      </c>
      <c r="J12" s="41"/>
      <c r="K12" s="33" t="s">
        <v>63</v>
      </c>
    </row>
    <row r="13" spans="1:11" ht="47.25">
      <c r="A13" s="156">
        <v>8</v>
      </c>
      <c r="B13" s="41">
        <v>8</v>
      </c>
      <c r="C13" s="33" t="s">
        <v>76</v>
      </c>
      <c r="D13" s="33"/>
      <c r="E13" s="33" t="s">
        <v>65</v>
      </c>
      <c r="F13" s="33" t="s">
        <v>68</v>
      </c>
      <c r="G13" s="33" t="s">
        <v>0</v>
      </c>
      <c r="H13" s="39">
        <v>39020</v>
      </c>
      <c r="I13" s="40" t="s">
        <v>42</v>
      </c>
      <c r="J13" s="41"/>
      <c r="K13" s="33" t="s">
        <v>63</v>
      </c>
    </row>
    <row r="14" spans="1:11" ht="47.25">
      <c r="A14" s="156">
        <v>9</v>
      </c>
      <c r="B14" s="41">
        <v>9</v>
      </c>
      <c r="C14" s="33" t="s">
        <v>77</v>
      </c>
      <c r="D14" s="33"/>
      <c r="E14" s="33" t="s">
        <v>65</v>
      </c>
      <c r="F14" s="33" t="s">
        <v>68</v>
      </c>
      <c r="G14" s="33" t="s">
        <v>0</v>
      </c>
      <c r="H14" s="39">
        <v>39293</v>
      </c>
      <c r="I14" s="40" t="s">
        <v>42</v>
      </c>
      <c r="J14" s="41"/>
      <c r="K14" s="33" t="s">
        <v>63</v>
      </c>
    </row>
    <row r="15" spans="1:11" ht="47.25">
      <c r="A15" s="156">
        <v>10</v>
      </c>
      <c r="B15" s="41">
        <v>10</v>
      </c>
      <c r="C15" s="33" t="s">
        <v>80</v>
      </c>
      <c r="D15" s="33"/>
      <c r="E15" s="33" t="s">
        <v>44</v>
      </c>
      <c r="F15" s="33" t="s">
        <v>68</v>
      </c>
      <c r="G15" s="33" t="s">
        <v>0</v>
      </c>
      <c r="H15" s="39">
        <v>38500</v>
      </c>
      <c r="I15" s="40" t="s">
        <v>42</v>
      </c>
      <c r="J15" s="41"/>
      <c r="K15" s="33" t="s">
        <v>63</v>
      </c>
    </row>
    <row r="16" spans="1:11" ht="47.25">
      <c r="A16" s="156">
        <v>11</v>
      </c>
      <c r="B16" s="41">
        <v>11</v>
      </c>
      <c r="C16" s="33" t="s">
        <v>81</v>
      </c>
      <c r="D16" s="33"/>
      <c r="E16" s="33" t="s">
        <v>44</v>
      </c>
      <c r="F16" s="33" t="s">
        <v>68</v>
      </c>
      <c r="G16" s="33" t="s">
        <v>0</v>
      </c>
      <c r="H16" s="39">
        <v>39324</v>
      </c>
      <c r="I16" s="40" t="s">
        <v>42</v>
      </c>
      <c r="J16" s="41"/>
      <c r="K16" s="33" t="s">
        <v>63</v>
      </c>
    </row>
    <row r="17" spans="1:11" ht="63">
      <c r="A17" s="156">
        <v>12</v>
      </c>
      <c r="B17" s="41">
        <v>12</v>
      </c>
      <c r="C17" s="33" t="s">
        <v>82</v>
      </c>
      <c r="D17" s="33"/>
      <c r="E17" s="33" t="s">
        <v>67</v>
      </c>
      <c r="F17" s="33" t="s">
        <v>69</v>
      </c>
      <c r="G17" s="33" t="s">
        <v>0</v>
      </c>
      <c r="H17" s="39">
        <v>38077</v>
      </c>
      <c r="I17" s="40" t="s">
        <v>42</v>
      </c>
      <c r="J17" s="41"/>
      <c r="K17" s="33" t="s">
        <v>63</v>
      </c>
    </row>
    <row r="18" spans="1:11" ht="63">
      <c r="A18" s="156">
        <v>13</v>
      </c>
      <c r="B18" s="41">
        <v>13</v>
      </c>
      <c r="C18" s="33" t="s">
        <v>83</v>
      </c>
      <c r="D18" s="33"/>
      <c r="E18" s="33" t="s">
        <v>67</v>
      </c>
      <c r="F18" s="33" t="s">
        <v>69</v>
      </c>
      <c r="G18" s="33" t="s">
        <v>0</v>
      </c>
      <c r="H18" s="39">
        <v>38658</v>
      </c>
      <c r="I18" s="40" t="s">
        <v>42</v>
      </c>
      <c r="J18" s="41"/>
      <c r="K18" s="33" t="s">
        <v>63</v>
      </c>
    </row>
    <row r="19" spans="1:11" ht="47.25">
      <c r="A19" s="156">
        <v>14</v>
      </c>
      <c r="B19" s="41">
        <v>14</v>
      </c>
      <c r="C19" s="33" t="s">
        <v>86</v>
      </c>
      <c r="D19" s="33"/>
      <c r="E19" s="33" t="s">
        <v>84</v>
      </c>
      <c r="F19" s="153" t="s">
        <v>572</v>
      </c>
      <c r="G19" s="33" t="s">
        <v>0</v>
      </c>
      <c r="H19" s="39">
        <v>38506</v>
      </c>
      <c r="I19" s="40" t="s">
        <v>42</v>
      </c>
      <c r="J19" s="41"/>
      <c r="K19" s="33" t="s">
        <v>85</v>
      </c>
    </row>
    <row r="20" spans="1:11" ht="47.25">
      <c r="A20" s="156">
        <v>15</v>
      </c>
      <c r="B20" s="41">
        <v>15</v>
      </c>
      <c r="C20" s="33" t="s">
        <v>87</v>
      </c>
      <c r="D20" s="33"/>
      <c r="E20" s="33" t="s">
        <v>84</v>
      </c>
      <c r="F20" s="153" t="s">
        <v>572</v>
      </c>
      <c r="G20" s="33" t="s">
        <v>0</v>
      </c>
      <c r="H20" s="39">
        <v>38346</v>
      </c>
      <c r="I20" s="40" t="s">
        <v>42</v>
      </c>
      <c r="J20" s="41"/>
      <c r="K20" s="33" t="s">
        <v>85</v>
      </c>
    </row>
    <row r="21" spans="1:11" ht="47.25">
      <c r="A21" s="156">
        <v>16</v>
      </c>
      <c r="B21" s="41">
        <v>16</v>
      </c>
      <c r="C21" s="33" t="s">
        <v>93</v>
      </c>
      <c r="D21" s="33"/>
      <c r="E21" s="33" t="s">
        <v>88</v>
      </c>
      <c r="F21" s="153" t="s">
        <v>571</v>
      </c>
      <c r="G21" s="33" t="s">
        <v>0</v>
      </c>
      <c r="H21" s="39">
        <v>39065</v>
      </c>
      <c r="I21" s="40" t="s">
        <v>42</v>
      </c>
      <c r="J21" s="41"/>
      <c r="K21" s="33" t="s">
        <v>89</v>
      </c>
    </row>
    <row r="22" spans="1:11" ht="94.5">
      <c r="A22" s="156">
        <v>17</v>
      </c>
      <c r="B22" s="41">
        <v>17</v>
      </c>
      <c r="C22" s="33" t="s">
        <v>101</v>
      </c>
      <c r="D22" s="33"/>
      <c r="E22" s="33" t="s">
        <v>97</v>
      </c>
      <c r="F22" s="153" t="s">
        <v>574</v>
      </c>
      <c r="G22" s="33" t="s">
        <v>96</v>
      </c>
      <c r="H22" s="39">
        <v>38821</v>
      </c>
      <c r="I22" s="40" t="s">
        <v>42</v>
      </c>
      <c r="J22" s="41"/>
      <c r="K22" s="33" t="s">
        <v>95</v>
      </c>
    </row>
    <row r="23" spans="1:11" ht="94.5">
      <c r="A23" s="156">
        <v>18</v>
      </c>
      <c r="B23" s="41">
        <v>18</v>
      </c>
      <c r="C23" s="33" t="s">
        <v>102</v>
      </c>
      <c r="D23" s="33"/>
      <c r="E23" s="33" t="s">
        <v>97</v>
      </c>
      <c r="F23" s="153" t="s">
        <v>574</v>
      </c>
      <c r="G23" s="33" t="s">
        <v>96</v>
      </c>
      <c r="H23" s="39">
        <v>38679</v>
      </c>
      <c r="I23" s="40" t="s">
        <v>42</v>
      </c>
      <c r="J23" s="41"/>
      <c r="K23" s="33" t="s">
        <v>95</v>
      </c>
    </row>
    <row r="24" spans="1:11" ht="94.5">
      <c r="A24" s="156">
        <v>19</v>
      </c>
      <c r="B24" s="41">
        <v>19</v>
      </c>
      <c r="C24" s="33" t="s">
        <v>106</v>
      </c>
      <c r="D24" s="33"/>
      <c r="E24" s="33" t="s">
        <v>99</v>
      </c>
      <c r="F24" s="153" t="s">
        <v>574</v>
      </c>
      <c r="G24" s="33" t="s">
        <v>96</v>
      </c>
      <c r="H24" s="39" t="s">
        <v>104</v>
      </c>
      <c r="I24" s="40" t="s">
        <v>42</v>
      </c>
      <c r="J24" s="41"/>
      <c r="K24" s="33" t="s">
        <v>95</v>
      </c>
    </row>
    <row r="25" spans="1:11" ht="94.5">
      <c r="A25" s="156">
        <v>20</v>
      </c>
      <c r="B25" s="41">
        <v>20</v>
      </c>
      <c r="C25" s="125" t="s">
        <v>107</v>
      </c>
      <c r="D25" s="125"/>
      <c r="E25" s="125" t="s">
        <v>100</v>
      </c>
      <c r="F25" s="157" t="s">
        <v>574</v>
      </c>
      <c r="G25" s="125" t="s">
        <v>96</v>
      </c>
      <c r="H25" s="127">
        <v>38420</v>
      </c>
      <c r="I25" s="43" t="s">
        <v>42</v>
      </c>
      <c r="J25" s="42"/>
      <c r="K25" s="125" t="s">
        <v>95</v>
      </c>
    </row>
    <row r="26" spans="1:11" s="36" customFormat="1" ht="94.5">
      <c r="A26" s="156">
        <v>21</v>
      </c>
      <c r="B26" s="41">
        <v>21</v>
      </c>
      <c r="C26" s="33" t="s">
        <v>108</v>
      </c>
      <c r="D26" s="33"/>
      <c r="E26" s="33" t="s">
        <v>100</v>
      </c>
      <c r="F26" s="153" t="s">
        <v>574</v>
      </c>
      <c r="G26" s="33" t="s">
        <v>96</v>
      </c>
      <c r="H26" s="39">
        <v>38997</v>
      </c>
      <c r="I26" s="40" t="s">
        <v>42</v>
      </c>
      <c r="J26" s="41"/>
      <c r="K26" s="33" t="s">
        <v>95</v>
      </c>
    </row>
    <row r="27" spans="1:11" s="1" customFormat="1" ht="27" customHeight="1">
      <c r="A27" s="225" t="s">
        <v>109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7"/>
    </row>
    <row r="28" spans="1:11" ht="94.5">
      <c r="A28" s="156">
        <v>22</v>
      </c>
      <c r="B28" s="41">
        <v>1</v>
      </c>
      <c r="C28" s="33" t="s">
        <v>111</v>
      </c>
      <c r="D28" s="33"/>
      <c r="E28" s="33" t="s">
        <v>118</v>
      </c>
      <c r="F28" s="153" t="s">
        <v>575</v>
      </c>
      <c r="G28" s="33" t="s">
        <v>0</v>
      </c>
      <c r="H28" s="39">
        <v>37644</v>
      </c>
      <c r="I28" s="40" t="s">
        <v>110</v>
      </c>
      <c r="J28" s="41">
        <v>3</v>
      </c>
      <c r="K28" s="33" t="s">
        <v>194</v>
      </c>
    </row>
    <row r="29" spans="1:11" ht="94.5">
      <c r="A29" s="156">
        <v>23</v>
      </c>
      <c r="B29" s="41">
        <v>2</v>
      </c>
      <c r="C29" s="33" t="s">
        <v>226</v>
      </c>
      <c r="D29" s="33"/>
      <c r="E29" s="33" t="s">
        <v>118</v>
      </c>
      <c r="F29" s="153" t="s">
        <v>575</v>
      </c>
      <c r="G29" s="33" t="s">
        <v>0</v>
      </c>
      <c r="H29" s="39">
        <v>37835</v>
      </c>
      <c r="I29" s="40" t="s">
        <v>110</v>
      </c>
      <c r="J29" s="41"/>
      <c r="K29" s="33" t="s">
        <v>194</v>
      </c>
    </row>
    <row r="30" spans="1:11" ht="47.25">
      <c r="A30" s="156">
        <v>24</v>
      </c>
      <c r="B30" s="41">
        <v>3</v>
      </c>
      <c r="C30" s="33" t="s">
        <v>213</v>
      </c>
      <c r="D30" s="33"/>
      <c r="E30" s="33" t="s">
        <v>119</v>
      </c>
      <c r="F30" s="33" t="s">
        <v>156</v>
      </c>
      <c r="G30" s="33" t="s">
        <v>46</v>
      </c>
      <c r="H30" s="39" t="s">
        <v>159</v>
      </c>
      <c r="I30" s="40" t="s">
        <v>110</v>
      </c>
      <c r="J30" s="41">
        <v>2</v>
      </c>
      <c r="K30" s="33" t="s">
        <v>47</v>
      </c>
    </row>
    <row r="31" spans="1:11" ht="47.25">
      <c r="A31" s="156">
        <v>25</v>
      </c>
      <c r="B31" s="41">
        <v>4</v>
      </c>
      <c r="C31" s="33" t="s">
        <v>260</v>
      </c>
      <c r="D31" s="33" t="s">
        <v>16</v>
      </c>
      <c r="E31" s="33" t="s">
        <v>119</v>
      </c>
      <c r="F31" s="33" t="s">
        <v>156</v>
      </c>
      <c r="G31" s="33" t="s">
        <v>46</v>
      </c>
      <c r="H31" s="39" t="s">
        <v>231</v>
      </c>
      <c r="I31" s="40" t="s">
        <v>110</v>
      </c>
      <c r="J31" s="41"/>
      <c r="K31" s="33" t="s">
        <v>47</v>
      </c>
    </row>
    <row r="32" spans="1:11" ht="63">
      <c r="A32" s="156">
        <v>26</v>
      </c>
      <c r="B32" s="41">
        <v>5</v>
      </c>
      <c r="C32" s="33" t="s">
        <v>214</v>
      </c>
      <c r="D32" s="33"/>
      <c r="E32" s="33" t="s">
        <v>520</v>
      </c>
      <c r="F32" s="153" t="s">
        <v>576</v>
      </c>
      <c r="G32" s="33" t="s">
        <v>46</v>
      </c>
      <c r="H32" s="39" t="s">
        <v>160</v>
      </c>
      <c r="I32" s="40" t="s">
        <v>110</v>
      </c>
      <c r="J32" s="41">
        <v>3</v>
      </c>
      <c r="K32" s="33" t="s">
        <v>195</v>
      </c>
    </row>
    <row r="33" spans="1:11" ht="63">
      <c r="A33" s="156">
        <v>27</v>
      </c>
      <c r="B33" s="41">
        <v>6</v>
      </c>
      <c r="C33" s="33" t="s">
        <v>261</v>
      </c>
      <c r="D33" s="33" t="s">
        <v>10</v>
      </c>
      <c r="E33" s="33" t="s">
        <v>520</v>
      </c>
      <c r="F33" s="153" t="s">
        <v>576</v>
      </c>
      <c r="G33" s="33" t="s">
        <v>46</v>
      </c>
      <c r="H33" s="39" t="s">
        <v>232</v>
      </c>
      <c r="I33" s="40" t="s">
        <v>110</v>
      </c>
      <c r="J33" s="41"/>
      <c r="K33" s="33" t="s">
        <v>195</v>
      </c>
    </row>
    <row r="34" spans="1:11" ht="47.25">
      <c r="A34" s="156">
        <v>28</v>
      </c>
      <c r="B34" s="41">
        <v>7</v>
      </c>
      <c r="C34" s="33" t="s">
        <v>216</v>
      </c>
      <c r="D34" s="33"/>
      <c r="E34" s="33">
        <v>14</v>
      </c>
      <c r="F34" s="153" t="s">
        <v>578</v>
      </c>
      <c r="G34" s="33" t="s">
        <v>0</v>
      </c>
      <c r="H34" s="39">
        <v>37360</v>
      </c>
      <c r="I34" s="40" t="s">
        <v>110</v>
      </c>
      <c r="J34" s="41">
        <v>3</v>
      </c>
      <c r="K34" s="33" t="s">
        <v>197</v>
      </c>
    </row>
    <row r="35" spans="1:11" ht="47.25">
      <c r="A35" s="156">
        <v>29</v>
      </c>
      <c r="B35" s="41">
        <v>8</v>
      </c>
      <c r="C35" s="33" t="s">
        <v>217</v>
      </c>
      <c r="D35" s="33"/>
      <c r="E35" s="33" t="s">
        <v>121</v>
      </c>
      <c r="F35" s="153" t="s">
        <v>578</v>
      </c>
      <c r="G35" s="33" t="s">
        <v>0</v>
      </c>
      <c r="H35" s="39" t="s">
        <v>162</v>
      </c>
      <c r="I35" s="40" t="s">
        <v>110</v>
      </c>
      <c r="J35" s="41">
        <v>3</v>
      </c>
      <c r="K35" s="33" t="s">
        <v>197</v>
      </c>
    </row>
    <row r="36" spans="1:11" ht="47.25">
      <c r="A36" s="156">
        <v>30</v>
      </c>
      <c r="B36" s="41">
        <v>9</v>
      </c>
      <c r="C36" s="33" t="s">
        <v>262</v>
      </c>
      <c r="D36" s="33" t="s">
        <v>263</v>
      </c>
      <c r="E36" s="33" t="s">
        <v>122</v>
      </c>
      <c r="F36" s="153" t="s">
        <v>578</v>
      </c>
      <c r="G36" s="33" t="s">
        <v>0</v>
      </c>
      <c r="H36" s="39" t="s">
        <v>163</v>
      </c>
      <c r="I36" s="40" t="s">
        <v>110</v>
      </c>
      <c r="J36" s="41">
        <v>2</v>
      </c>
      <c r="K36" s="33" t="s">
        <v>197</v>
      </c>
    </row>
    <row r="37" spans="1:11" ht="47.25">
      <c r="A37" s="156">
        <v>31</v>
      </c>
      <c r="B37" s="41">
        <v>10</v>
      </c>
      <c r="C37" s="33" t="s">
        <v>264</v>
      </c>
      <c r="D37" s="33" t="s">
        <v>12</v>
      </c>
      <c r="E37" s="33" t="s">
        <v>122</v>
      </c>
      <c r="F37" s="153" t="s">
        <v>578</v>
      </c>
      <c r="G37" s="33" t="s">
        <v>0</v>
      </c>
      <c r="H37" s="39" t="s">
        <v>233</v>
      </c>
      <c r="I37" s="40" t="s">
        <v>110</v>
      </c>
      <c r="J37" s="41"/>
      <c r="K37" s="33" t="s">
        <v>197</v>
      </c>
    </row>
    <row r="38" spans="1:11" ht="47.25">
      <c r="A38" s="156">
        <v>32</v>
      </c>
      <c r="B38" s="41">
        <v>11</v>
      </c>
      <c r="C38" s="33" t="s">
        <v>113</v>
      </c>
      <c r="D38" s="33"/>
      <c r="E38" s="33" t="s">
        <v>123</v>
      </c>
      <c r="F38" s="153" t="s">
        <v>578</v>
      </c>
      <c r="G38" s="33" t="s">
        <v>0</v>
      </c>
      <c r="H38" s="39" t="s">
        <v>164</v>
      </c>
      <c r="I38" s="40" t="s">
        <v>110</v>
      </c>
      <c r="J38" s="41">
        <v>1</v>
      </c>
      <c r="K38" s="33" t="s">
        <v>197</v>
      </c>
    </row>
    <row r="39" spans="1:11" ht="47.25">
      <c r="A39" s="156">
        <v>33</v>
      </c>
      <c r="B39" s="41">
        <v>12</v>
      </c>
      <c r="C39" s="33" t="s">
        <v>265</v>
      </c>
      <c r="D39" s="33" t="s">
        <v>266</v>
      </c>
      <c r="E39" s="33" t="s">
        <v>123</v>
      </c>
      <c r="F39" s="153" t="s">
        <v>578</v>
      </c>
      <c r="G39" s="33" t="s">
        <v>0</v>
      </c>
      <c r="H39" s="39" t="s">
        <v>234</v>
      </c>
      <c r="I39" s="40" t="s">
        <v>110</v>
      </c>
      <c r="J39" s="41"/>
      <c r="K39" s="33" t="s">
        <v>197</v>
      </c>
    </row>
    <row r="40" spans="1:11" ht="55.5" customHeight="1">
      <c r="A40" s="156">
        <v>34</v>
      </c>
      <c r="B40" s="41">
        <v>13</v>
      </c>
      <c r="C40" s="33" t="s">
        <v>273</v>
      </c>
      <c r="D40" s="33" t="s">
        <v>13</v>
      </c>
      <c r="E40" s="33" t="s">
        <v>126</v>
      </c>
      <c r="F40" s="153" t="s">
        <v>579</v>
      </c>
      <c r="G40" s="153" t="s">
        <v>580</v>
      </c>
      <c r="H40" s="39" t="s">
        <v>167</v>
      </c>
      <c r="I40" s="40" t="s">
        <v>110</v>
      </c>
      <c r="J40" s="41">
        <v>4</v>
      </c>
      <c r="K40" s="33" t="s">
        <v>199</v>
      </c>
    </row>
    <row r="41" spans="1:11" ht="55.5" customHeight="1">
      <c r="A41" s="156">
        <v>35</v>
      </c>
      <c r="B41" s="41">
        <v>14</v>
      </c>
      <c r="C41" s="33" t="s">
        <v>274</v>
      </c>
      <c r="D41" s="33" t="s">
        <v>16</v>
      </c>
      <c r="E41" s="33" t="s">
        <v>126</v>
      </c>
      <c r="F41" s="153" t="s">
        <v>579</v>
      </c>
      <c r="G41" s="153" t="s">
        <v>580</v>
      </c>
      <c r="H41" s="39" t="s">
        <v>236</v>
      </c>
      <c r="I41" s="40" t="s">
        <v>110</v>
      </c>
      <c r="J41" s="41"/>
      <c r="K41" s="33" t="s">
        <v>199</v>
      </c>
    </row>
    <row r="42" spans="1:11" ht="55.5" customHeight="1">
      <c r="A42" s="156">
        <v>36</v>
      </c>
      <c r="B42" s="41">
        <v>15</v>
      </c>
      <c r="C42" s="33" t="s">
        <v>275</v>
      </c>
      <c r="D42" s="33" t="s">
        <v>276</v>
      </c>
      <c r="E42" s="33" t="s">
        <v>127</v>
      </c>
      <c r="F42" s="153" t="s">
        <v>579</v>
      </c>
      <c r="G42" s="153" t="s">
        <v>580</v>
      </c>
      <c r="H42" s="39" t="s">
        <v>168</v>
      </c>
      <c r="I42" s="40" t="s">
        <v>110</v>
      </c>
      <c r="J42" s="41"/>
      <c r="K42" s="33" t="s">
        <v>199</v>
      </c>
    </row>
    <row r="43" spans="1:11" ht="55.5" customHeight="1">
      <c r="A43" s="156">
        <v>37</v>
      </c>
      <c r="B43" s="41">
        <v>16</v>
      </c>
      <c r="C43" s="33" t="s">
        <v>277</v>
      </c>
      <c r="D43" s="33" t="s">
        <v>278</v>
      </c>
      <c r="E43" s="33" t="s">
        <v>127</v>
      </c>
      <c r="F43" s="153" t="s">
        <v>579</v>
      </c>
      <c r="G43" s="153" t="s">
        <v>580</v>
      </c>
      <c r="H43" s="39" t="s">
        <v>237</v>
      </c>
      <c r="I43" s="40" t="s">
        <v>110</v>
      </c>
      <c r="J43" s="41"/>
      <c r="K43" s="33" t="s">
        <v>199</v>
      </c>
    </row>
    <row r="44" spans="1:11" ht="55.5" customHeight="1">
      <c r="A44" s="156">
        <v>38</v>
      </c>
      <c r="B44" s="41">
        <v>17</v>
      </c>
      <c r="C44" s="33" t="s">
        <v>279</v>
      </c>
      <c r="D44" s="33" t="s">
        <v>280</v>
      </c>
      <c r="E44" s="33" t="s">
        <v>128</v>
      </c>
      <c r="F44" s="33" t="s">
        <v>581</v>
      </c>
      <c r="G44" s="33" t="s">
        <v>0</v>
      </c>
      <c r="H44" s="39" t="s">
        <v>169</v>
      </c>
      <c r="I44" s="40" t="s">
        <v>110</v>
      </c>
      <c r="J44" s="41"/>
      <c r="K44" s="33" t="s">
        <v>50</v>
      </c>
    </row>
    <row r="45" spans="1:11" ht="55.5" customHeight="1">
      <c r="A45" s="156">
        <v>39</v>
      </c>
      <c r="B45" s="41">
        <v>18</v>
      </c>
      <c r="C45" s="33" t="s">
        <v>281</v>
      </c>
      <c r="D45" s="33" t="s">
        <v>282</v>
      </c>
      <c r="E45" s="33" t="s">
        <v>128</v>
      </c>
      <c r="F45" s="33" t="s">
        <v>581</v>
      </c>
      <c r="G45" s="33" t="s">
        <v>0</v>
      </c>
      <c r="H45" s="39" t="s">
        <v>238</v>
      </c>
      <c r="I45" s="40" t="s">
        <v>110</v>
      </c>
      <c r="J45" s="41"/>
      <c r="K45" s="33" t="s">
        <v>50</v>
      </c>
    </row>
    <row r="46" spans="1:11" ht="55.5" customHeight="1">
      <c r="A46" s="156">
        <v>40</v>
      </c>
      <c r="B46" s="41">
        <v>19</v>
      </c>
      <c r="C46" s="33" t="s">
        <v>283</v>
      </c>
      <c r="D46" s="33" t="s">
        <v>284</v>
      </c>
      <c r="E46" s="33" t="s">
        <v>129</v>
      </c>
      <c r="F46" s="153" t="s">
        <v>582</v>
      </c>
      <c r="G46" s="33" t="s">
        <v>0</v>
      </c>
      <c r="H46" s="39" t="s">
        <v>170</v>
      </c>
      <c r="I46" s="40" t="s">
        <v>110</v>
      </c>
      <c r="J46" s="41"/>
      <c r="K46" s="33" t="s">
        <v>54</v>
      </c>
    </row>
    <row r="47" spans="1:11" ht="47.25">
      <c r="A47" s="156">
        <v>41</v>
      </c>
      <c r="B47" s="41">
        <v>20</v>
      </c>
      <c r="C47" s="33" t="s">
        <v>285</v>
      </c>
      <c r="D47" s="33" t="s">
        <v>282</v>
      </c>
      <c r="E47" s="33" t="s">
        <v>129</v>
      </c>
      <c r="F47" s="153" t="s">
        <v>582</v>
      </c>
      <c r="G47" s="33" t="s">
        <v>0</v>
      </c>
      <c r="H47" s="39" t="s">
        <v>239</v>
      </c>
      <c r="I47" s="40" t="s">
        <v>110</v>
      </c>
      <c r="J47" s="41"/>
      <c r="K47" s="33" t="s">
        <v>54</v>
      </c>
    </row>
    <row r="48" spans="1:11" ht="47.25">
      <c r="A48" s="156">
        <v>42</v>
      </c>
      <c r="B48" s="41">
        <v>21</v>
      </c>
      <c r="C48" s="33" t="s">
        <v>286</v>
      </c>
      <c r="D48" s="33" t="s">
        <v>17</v>
      </c>
      <c r="E48" s="33" t="s">
        <v>130</v>
      </c>
      <c r="F48" s="153" t="s">
        <v>582</v>
      </c>
      <c r="G48" s="33" t="s">
        <v>0</v>
      </c>
      <c r="H48" s="39" t="s">
        <v>171</v>
      </c>
      <c r="I48" s="40" t="s">
        <v>110</v>
      </c>
      <c r="J48" s="41"/>
      <c r="K48" s="33" t="s">
        <v>54</v>
      </c>
    </row>
    <row r="49" spans="1:11" ht="47.25">
      <c r="A49" s="156">
        <v>43</v>
      </c>
      <c r="B49" s="41">
        <v>22</v>
      </c>
      <c r="C49" s="33" t="s">
        <v>287</v>
      </c>
      <c r="D49" s="33" t="s">
        <v>276</v>
      </c>
      <c r="E49" s="33" t="s">
        <v>130</v>
      </c>
      <c r="F49" s="153" t="s">
        <v>582</v>
      </c>
      <c r="G49" s="33" t="s">
        <v>0</v>
      </c>
      <c r="H49" s="39" t="s">
        <v>240</v>
      </c>
      <c r="I49" s="40" t="s">
        <v>110</v>
      </c>
      <c r="J49" s="41"/>
      <c r="K49" s="33" t="s">
        <v>54</v>
      </c>
    </row>
    <row r="50" spans="1:11" ht="47.25">
      <c r="A50" s="156">
        <v>44</v>
      </c>
      <c r="B50" s="41">
        <v>23</v>
      </c>
      <c r="C50" s="33" t="s">
        <v>288</v>
      </c>
      <c r="D50" s="33" t="s">
        <v>16</v>
      </c>
      <c r="E50" s="33" t="s">
        <v>131</v>
      </c>
      <c r="F50" s="153" t="s">
        <v>582</v>
      </c>
      <c r="G50" s="33" t="s">
        <v>0</v>
      </c>
      <c r="H50" s="39" t="s">
        <v>172</v>
      </c>
      <c r="I50" s="40" t="s">
        <v>110</v>
      </c>
      <c r="J50" s="41"/>
      <c r="K50" s="33" t="s">
        <v>54</v>
      </c>
    </row>
    <row r="51" spans="1:11" ht="47.25">
      <c r="A51" s="156">
        <v>45</v>
      </c>
      <c r="B51" s="41">
        <v>24</v>
      </c>
      <c r="C51" s="33" t="s">
        <v>289</v>
      </c>
      <c r="D51" s="33" t="s">
        <v>18</v>
      </c>
      <c r="E51" s="33" t="s">
        <v>131</v>
      </c>
      <c r="F51" s="153" t="s">
        <v>582</v>
      </c>
      <c r="G51" s="33" t="s">
        <v>0</v>
      </c>
      <c r="H51" s="39" t="s">
        <v>241</v>
      </c>
      <c r="I51" s="40" t="s">
        <v>110</v>
      </c>
      <c r="J51" s="41"/>
      <c r="K51" s="33" t="s">
        <v>54</v>
      </c>
    </row>
    <row r="52" spans="1:11" ht="47.25">
      <c r="A52" s="156">
        <v>46</v>
      </c>
      <c r="B52" s="41">
        <v>25</v>
      </c>
      <c r="C52" s="33" t="s">
        <v>290</v>
      </c>
      <c r="D52" s="33" t="s">
        <v>16</v>
      </c>
      <c r="E52" s="33" t="s">
        <v>132</v>
      </c>
      <c r="F52" s="153" t="s">
        <v>583</v>
      </c>
      <c r="G52" s="33" t="s">
        <v>0</v>
      </c>
      <c r="H52" s="39">
        <v>37608</v>
      </c>
      <c r="I52" s="40" t="s">
        <v>110</v>
      </c>
      <c r="J52" s="41"/>
      <c r="K52" s="33" t="s">
        <v>200</v>
      </c>
    </row>
    <row r="53" spans="1:11" ht="47.25">
      <c r="A53" s="156">
        <v>47</v>
      </c>
      <c r="B53" s="41">
        <v>26</v>
      </c>
      <c r="C53" s="33" t="s">
        <v>291</v>
      </c>
      <c r="D53" s="33" t="s">
        <v>14</v>
      </c>
      <c r="E53" s="33" t="s">
        <v>132</v>
      </c>
      <c r="F53" s="153" t="s">
        <v>583</v>
      </c>
      <c r="G53" s="33" t="s">
        <v>0</v>
      </c>
      <c r="H53" s="39">
        <v>37887</v>
      </c>
      <c r="I53" s="40" t="s">
        <v>110</v>
      </c>
      <c r="J53" s="41"/>
      <c r="K53" s="33" t="s">
        <v>200</v>
      </c>
    </row>
    <row r="54" spans="1:11" ht="47.25">
      <c r="A54" s="156">
        <v>48</v>
      </c>
      <c r="B54" s="41">
        <v>27</v>
      </c>
      <c r="C54" s="33" t="s">
        <v>292</v>
      </c>
      <c r="D54" s="33" t="s">
        <v>293</v>
      </c>
      <c r="E54" s="33" t="s">
        <v>133</v>
      </c>
      <c r="F54" s="153" t="s">
        <v>583</v>
      </c>
      <c r="G54" s="33" t="s">
        <v>0</v>
      </c>
      <c r="H54" s="39" t="s">
        <v>173</v>
      </c>
      <c r="I54" s="40" t="s">
        <v>110</v>
      </c>
      <c r="J54" s="41"/>
      <c r="K54" s="33" t="s">
        <v>200</v>
      </c>
    </row>
    <row r="55" spans="1:11" ht="47.25">
      <c r="A55" s="156">
        <v>49</v>
      </c>
      <c r="B55" s="41">
        <v>28</v>
      </c>
      <c r="C55" s="33" t="s">
        <v>294</v>
      </c>
      <c r="D55" s="33" t="s">
        <v>295</v>
      </c>
      <c r="E55" s="33" t="s">
        <v>133</v>
      </c>
      <c r="F55" s="153" t="s">
        <v>583</v>
      </c>
      <c r="G55" s="33" t="s">
        <v>0</v>
      </c>
      <c r="H55" s="39" t="s">
        <v>242</v>
      </c>
      <c r="I55" s="40" t="s">
        <v>110</v>
      </c>
      <c r="J55" s="41"/>
      <c r="K55" s="33" t="s">
        <v>200</v>
      </c>
    </row>
    <row r="56" spans="1:11" ht="47.25">
      <c r="A56" s="156">
        <v>50</v>
      </c>
      <c r="B56" s="41">
        <v>29</v>
      </c>
      <c r="C56" s="33" t="s">
        <v>296</v>
      </c>
      <c r="D56" s="33" t="s">
        <v>21</v>
      </c>
      <c r="E56" s="33" t="s">
        <v>134</v>
      </c>
      <c r="F56" s="153" t="s">
        <v>584</v>
      </c>
      <c r="G56" s="153" t="s">
        <v>580</v>
      </c>
      <c r="H56" s="39" t="s">
        <v>174</v>
      </c>
      <c r="I56" s="40" t="s">
        <v>110</v>
      </c>
      <c r="J56" s="41"/>
      <c r="K56" s="33" t="s">
        <v>201</v>
      </c>
    </row>
    <row r="57" spans="1:11" ht="47.25">
      <c r="A57" s="156">
        <v>51</v>
      </c>
      <c r="B57" s="41">
        <v>30</v>
      </c>
      <c r="C57" s="33" t="s">
        <v>297</v>
      </c>
      <c r="D57" s="33" t="s">
        <v>18</v>
      </c>
      <c r="E57" s="33" t="s">
        <v>134</v>
      </c>
      <c r="F57" s="153" t="s">
        <v>584</v>
      </c>
      <c r="G57" s="153" t="s">
        <v>580</v>
      </c>
      <c r="H57" s="39" t="s">
        <v>243</v>
      </c>
      <c r="I57" s="40" t="s">
        <v>110</v>
      </c>
      <c r="J57" s="41"/>
      <c r="K57" s="33" t="s">
        <v>201</v>
      </c>
    </row>
    <row r="58" spans="1:11" ht="47.25">
      <c r="A58" s="156">
        <v>52</v>
      </c>
      <c r="B58" s="41">
        <v>31</v>
      </c>
      <c r="C58" s="33" t="s">
        <v>298</v>
      </c>
      <c r="D58" s="33" t="s">
        <v>19</v>
      </c>
      <c r="E58" s="33" t="s">
        <v>135</v>
      </c>
      <c r="F58" s="153" t="s">
        <v>586</v>
      </c>
      <c r="G58" s="33" t="s">
        <v>0</v>
      </c>
      <c r="H58" s="39" t="s">
        <v>175</v>
      </c>
      <c r="I58" s="40" t="s">
        <v>110</v>
      </c>
      <c r="J58" s="41"/>
      <c r="K58" s="33" t="s">
        <v>63</v>
      </c>
    </row>
    <row r="59" spans="1:11" ht="47.25">
      <c r="A59" s="156">
        <v>53</v>
      </c>
      <c r="B59" s="41">
        <v>32</v>
      </c>
      <c r="C59" s="33" t="s">
        <v>299</v>
      </c>
      <c r="D59" s="33" t="s">
        <v>295</v>
      </c>
      <c r="E59" s="33" t="s">
        <v>135</v>
      </c>
      <c r="F59" s="153" t="s">
        <v>586</v>
      </c>
      <c r="G59" s="33" t="s">
        <v>0</v>
      </c>
      <c r="H59" s="39" t="s">
        <v>244</v>
      </c>
      <c r="I59" s="40" t="s">
        <v>110</v>
      </c>
      <c r="J59" s="41"/>
      <c r="K59" s="33" t="s">
        <v>63</v>
      </c>
    </row>
    <row r="60" spans="1:11" ht="31.5">
      <c r="A60" s="156">
        <v>54</v>
      </c>
      <c r="B60" s="41">
        <v>33</v>
      </c>
      <c r="C60" s="33" t="s">
        <v>300</v>
      </c>
      <c r="D60" s="33" t="s">
        <v>18</v>
      </c>
      <c r="E60" s="33" t="s">
        <v>136</v>
      </c>
      <c r="F60" s="33" t="s">
        <v>158</v>
      </c>
      <c r="G60" s="33" t="s">
        <v>46</v>
      </c>
      <c r="H60" s="39" t="s">
        <v>176</v>
      </c>
      <c r="I60" s="40" t="s">
        <v>110</v>
      </c>
      <c r="J60" s="41"/>
      <c r="K60" s="33" t="s">
        <v>202</v>
      </c>
    </row>
    <row r="61" spans="1:11" ht="31.5">
      <c r="A61" s="156">
        <v>55</v>
      </c>
      <c r="B61" s="41">
        <v>34</v>
      </c>
      <c r="C61" s="33" t="s">
        <v>301</v>
      </c>
      <c r="D61" s="33" t="s">
        <v>293</v>
      </c>
      <c r="E61" s="33" t="s">
        <v>136</v>
      </c>
      <c r="F61" s="33" t="s">
        <v>158</v>
      </c>
      <c r="G61" s="33" t="s">
        <v>46</v>
      </c>
      <c r="H61" s="39" t="s">
        <v>245</v>
      </c>
      <c r="I61" s="40" t="s">
        <v>110</v>
      </c>
      <c r="J61" s="41"/>
      <c r="K61" s="33" t="s">
        <v>202</v>
      </c>
    </row>
    <row r="62" spans="1:11" ht="31.5">
      <c r="A62" s="156">
        <v>56</v>
      </c>
      <c r="B62" s="41">
        <v>35</v>
      </c>
      <c r="C62" s="33" t="s">
        <v>302</v>
      </c>
      <c r="D62" s="33" t="s">
        <v>16</v>
      </c>
      <c r="E62" s="33" t="s">
        <v>137</v>
      </c>
      <c r="F62" s="33" t="s">
        <v>158</v>
      </c>
      <c r="G62" s="33" t="s">
        <v>46</v>
      </c>
      <c r="H62" s="39" t="s">
        <v>177</v>
      </c>
      <c r="I62" s="40" t="s">
        <v>110</v>
      </c>
      <c r="J62" s="41"/>
      <c r="K62" s="33" t="s">
        <v>202</v>
      </c>
    </row>
    <row r="63" spans="1:11" ht="31.5">
      <c r="A63" s="156">
        <v>57</v>
      </c>
      <c r="B63" s="41">
        <v>36</v>
      </c>
      <c r="C63" s="33" t="s">
        <v>303</v>
      </c>
      <c r="D63" s="33" t="s">
        <v>304</v>
      </c>
      <c r="E63" s="33" t="s">
        <v>137</v>
      </c>
      <c r="F63" s="33" t="s">
        <v>158</v>
      </c>
      <c r="G63" s="33" t="s">
        <v>46</v>
      </c>
      <c r="H63" s="39" t="s">
        <v>246</v>
      </c>
      <c r="I63" s="40" t="s">
        <v>110</v>
      </c>
      <c r="J63" s="41"/>
      <c r="K63" s="33" t="s">
        <v>202</v>
      </c>
    </row>
    <row r="64" spans="1:11" ht="94.5">
      <c r="A64" s="156">
        <v>58</v>
      </c>
      <c r="B64" s="41">
        <v>37</v>
      </c>
      <c r="C64" s="33" t="s">
        <v>114</v>
      </c>
      <c r="D64" s="33"/>
      <c r="E64" s="33" t="s">
        <v>138</v>
      </c>
      <c r="F64" s="153" t="s">
        <v>587</v>
      </c>
      <c r="G64" s="33" t="s">
        <v>46</v>
      </c>
      <c r="H64" s="39">
        <v>37407</v>
      </c>
      <c r="I64" s="40" t="s">
        <v>110</v>
      </c>
      <c r="J64" s="41"/>
      <c r="K64" s="33" t="s">
        <v>203</v>
      </c>
    </row>
    <row r="65" spans="1:11" ht="94.5">
      <c r="A65" s="156">
        <v>59</v>
      </c>
      <c r="B65" s="41">
        <v>38</v>
      </c>
      <c r="C65" s="33" t="s">
        <v>227</v>
      </c>
      <c r="D65" s="33"/>
      <c r="E65" s="33" t="s">
        <v>138</v>
      </c>
      <c r="F65" s="153" t="s">
        <v>587</v>
      </c>
      <c r="G65" s="33" t="s">
        <v>46</v>
      </c>
      <c r="H65" s="39">
        <v>37723</v>
      </c>
      <c r="I65" s="40" t="s">
        <v>110</v>
      </c>
      <c r="J65" s="41"/>
      <c r="K65" s="33" t="s">
        <v>203</v>
      </c>
    </row>
    <row r="66" spans="1:11" ht="94.5">
      <c r="A66" s="156">
        <v>60</v>
      </c>
      <c r="B66" s="41">
        <v>39</v>
      </c>
      <c r="C66" s="33" t="s">
        <v>115</v>
      </c>
      <c r="D66" s="33"/>
      <c r="E66" s="33" t="s">
        <v>139</v>
      </c>
      <c r="F66" s="153" t="s">
        <v>587</v>
      </c>
      <c r="G66" s="33" t="s">
        <v>46</v>
      </c>
      <c r="H66" s="39" t="s">
        <v>178</v>
      </c>
      <c r="I66" s="40" t="s">
        <v>110</v>
      </c>
      <c r="J66" s="41"/>
      <c r="K66" s="33" t="s">
        <v>203</v>
      </c>
    </row>
    <row r="67" spans="1:11" ht="31.5">
      <c r="A67" s="156">
        <v>61</v>
      </c>
      <c r="B67" s="41">
        <v>40</v>
      </c>
      <c r="C67" s="33" t="s">
        <v>305</v>
      </c>
      <c r="D67" s="33" t="s">
        <v>22</v>
      </c>
      <c r="E67" s="33" t="s">
        <v>140</v>
      </c>
      <c r="F67" s="33" t="s">
        <v>588</v>
      </c>
      <c r="G67" s="33" t="s">
        <v>25</v>
      </c>
      <c r="H67" s="39" t="s">
        <v>179</v>
      </c>
      <c r="I67" s="40" t="s">
        <v>110</v>
      </c>
      <c r="J67" s="41"/>
      <c r="K67" s="33" t="s">
        <v>204</v>
      </c>
    </row>
    <row r="68" spans="1:11" ht="31.5">
      <c r="A68" s="156">
        <v>62</v>
      </c>
      <c r="B68" s="41">
        <v>41</v>
      </c>
      <c r="C68" s="33" t="s">
        <v>306</v>
      </c>
      <c r="D68" s="33" t="s">
        <v>307</v>
      </c>
      <c r="E68" s="33" t="s">
        <v>140</v>
      </c>
      <c r="F68" s="33" t="s">
        <v>588</v>
      </c>
      <c r="G68" s="33" t="s">
        <v>25</v>
      </c>
      <c r="H68" s="39" t="s">
        <v>247</v>
      </c>
      <c r="I68" s="40" t="s">
        <v>110</v>
      </c>
      <c r="J68" s="41"/>
      <c r="K68" s="33" t="s">
        <v>204</v>
      </c>
    </row>
    <row r="69" spans="1:11" ht="63">
      <c r="A69" s="156">
        <v>63</v>
      </c>
      <c r="B69" s="41">
        <v>42</v>
      </c>
      <c r="C69" s="33" t="s">
        <v>308</v>
      </c>
      <c r="D69" s="33" t="s">
        <v>16</v>
      </c>
      <c r="E69" s="33" t="s">
        <v>141</v>
      </c>
      <c r="F69" s="153" t="s">
        <v>589</v>
      </c>
      <c r="G69" s="33" t="s">
        <v>212</v>
      </c>
      <c r="H69" s="39" t="s">
        <v>180</v>
      </c>
      <c r="I69" s="40" t="s">
        <v>110</v>
      </c>
      <c r="J69" s="41"/>
      <c r="K69" s="33" t="s">
        <v>205</v>
      </c>
    </row>
    <row r="70" spans="1:11" ht="63">
      <c r="A70" s="156">
        <v>64</v>
      </c>
      <c r="B70" s="41">
        <v>43</v>
      </c>
      <c r="C70" s="33" t="s">
        <v>309</v>
      </c>
      <c r="D70" s="33" t="s">
        <v>310</v>
      </c>
      <c r="E70" s="33" t="s">
        <v>141</v>
      </c>
      <c r="F70" s="153" t="s">
        <v>589</v>
      </c>
      <c r="G70" s="33" t="s">
        <v>212</v>
      </c>
      <c r="H70" s="39" t="s">
        <v>248</v>
      </c>
      <c r="I70" s="40" t="s">
        <v>110</v>
      </c>
      <c r="J70" s="41"/>
      <c r="K70" s="33" t="s">
        <v>205</v>
      </c>
    </row>
    <row r="71" spans="1:11" ht="47.25">
      <c r="A71" s="156">
        <v>65</v>
      </c>
      <c r="B71" s="41">
        <v>44</v>
      </c>
      <c r="C71" s="33" t="s">
        <v>311</v>
      </c>
      <c r="D71" s="33" t="s">
        <v>20</v>
      </c>
      <c r="E71" s="33" t="s">
        <v>142</v>
      </c>
      <c r="F71" s="153" t="s">
        <v>590</v>
      </c>
      <c r="G71" s="33" t="s">
        <v>25</v>
      </c>
      <c r="H71" s="39" t="s">
        <v>181</v>
      </c>
      <c r="I71" s="40" t="s">
        <v>110</v>
      </c>
      <c r="J71" s="41"/>
      <c r="K71" s="33" t="s">
        <v>206</v>
      </c>
    </row>
    <row r="72" spans="1:11" ht="47.25">
      <c r="A72" s="156">
        <v>66</v>
      </c>
      <c r="B72" s="41">
        <v>45</v>
      </c>
      <c r="C72" s="33" t="s">
        <v>312</v>
      </c>
      <c r="D72" s="33" t="s">
        <v>26</v>
      </c>
      <c r="E72" s="33" t="s">
        <v>142</v>
      </c>
      <c r="F72" s="153" t="s">
        <v>590</v>
      </c>
      <c r="G72" s="33" t="s">
        <v>25</v>
      </c>
      <c r="H72" s="39" t="s">
        <v>249</v>
      </c>
      <c r="I72" s="40" t="s">
        <v>110</v>
      </c>
      <c r="J72" s="41"/>
      <c r="K72" s="33" t="s">
        <v>206</v>
      </c>
    </row>
    <row r="73" spans="1:11" ht="110.25">
      <c r="A73" s="156">
        <v>67</v>
      </c>
      <c r="B73" s="41">
        <v>46</v>
      </c>
      <c r="C73" s="33" t="s">
        <v>116</v>
      </c>
      <c r="D73" s="33"/>
      <c r="E73" s="33" t="s">
        <v>143</v>
      </c>
      <c r="F73" s="153" t="s">
        <v>591</v>
      </c>
      <c r="G73" s="153" t="s">
        <v>585</v>
      </c>
      <c r="H73" s="39" t="s">
        <v>182</v>
      </c>
      <c r="I73" s="40" t="s">
        <v>110</v>
      </c>
      <c r="J73" s="41"/>
      <c r="K73" s="33" t="s">
        <v>207</v>
      </c>
    </row>
    <row r="74" spans="1:11" ht="110.25">
      <c r="A74" s="156">
        <v>68</v>
      </c>
      <c r="B74" s="41">
        <v>47</v>
      </c>
      <c r="C74" s="33" t="s">
        <v>228</v>
      </c>
      <c r="D74" s="33"/>
      <c r="E74" s="33" t="s">
        <v>143</v>
      </c>
      <c r="F74" s="153" t="s">
        <v>591</v>
      </c>
      <c r="G74" s="153" t="s">
        <v>585</v>
      </c>
      <c r="H74" s="39" t="s">
        <v>250</v>
      </c>
      <c r="I74" s="40" t="s">
        <v>110</v>
      </c>
      <c r="J74" s="41"/>
      <c r="K74" s="33" t="s">
        <v>207</v>
      </c>
    </row>
    <row r="75" spans="1:11" ht="110.25">
      <c r="A75" s="156">
        <v>69</v>
      </c>
      <c r="B75" s="41">
        <v>48</v>
      </c>
      <c r="C75" s="33" t="s">
        <v>117</v>
      </c>
      <c r="D75" s="33"/>
      <c r="E75" s="33" t="s">
        <v>144</v>
      </c>
      <c r="F75" s="153" t="s">
        <v>591</v>
      </c>
      <c r="G75" s="153" t="s">
        <v>585</v>
      </c>
      <c r="H75" s="39" t="s">
        <v>183</v>
      </c>
      <c r="I75" s="40" t="s">
        <v>110</v>
      </c>
      <c r="J75" s="41"/>
      <c r="K75" s="33" t="s">
        <v>207</v>
      </c>
    </row>
    <row r="76" spans="1:11" ht="110.25">
      <c r="A76" s="156">
        <v>70</v>
      </c>
      <c r="B76" s="41">
        <v>49</v>
      </c>
      <c r="C76" s="33" t="s">
        <v>229</v>
      </c>
      <c r="D76" s="33"/>
      <c r="E76" s="33" t="s">
        <v>144</v>
      </c>
      <c r="F76" s="153" t="s">
        <v>591</v>
      </c>
      <c r="G76" s="153" t="s">
        <v>585</v>
      </c>
      <c r="H76" s="39" t="s">
        <v>251</v>
      </c>
      <c r="I76" s="40" t="s">
        <v>110</v>
      </c>
      <c r="J76" s="41"/>
      <c r="K76" s="33" t="s">
        <v>207</v>
      </c>
    </row>
    <row r="77" spans="1:11" ht="94.5">
      <c r="A77" s="156">
        <v>71</v>
      </c>
      <c r="B77" s="41">
        <v>50</v>
      </c>
      <c r="C77" s="33" t="s">
        <v>313</v>
      </c>
      <c r="D77" s="33" t="s">
        <v>314</v>
      </c>
      <c r="E77" s="33" t="s">
        <v>145</v>
      </c>
      <c r="F77" s="153" t="s">
        <v>574</v>
      </c>
      <c r="G77" s="33" t="s">
        <v>96</v>
      </c>
      <c r="H77" s="39" t="s">
        <v>184</v>
      </c>
      <c r="I77" s="40" t="s">
        <v>110</v>
      </c>
      <c r="J77" s="41"/>
      <c r="K77" s="33" t="s">
        <v>208</v>
      </c>
    </row>
    <row r="78" spans="1:11" ht="94.5">
      <c r="A78" s="156">
        <v>72</v>
      </c>
      <c r="B78" s="41">
        <v>51</v>
      </c>
      <c r="C78" s="33" t="s">
        <v>315</v>
      </c>
      <c r="D78" s="33" t="s">
        <v>22</v>
      </c>
      <c r="E78" s="33" t="s">
        <v>145</v>
      </c>
      <c r="F78" s="153" t="s">
        <v>574</v>
      </c>
      <c r="G78" s="33" t="s">
        <v>96</v>
      </c>
      <c r="H78" s="39" t="s">
        <v>252</v>
      </c>
      <c r="I78" s="40" t="s">
        <v>110</v>
      </c>
      <c r="J78" s="41"/>
      <c r="K78" s="33" t="s">
        <v>208</v>
      </c>
    </row>
    <row r="79" spans="1:11" ht="94.5">
      <c r="A79" s="156">
        <v>73</v>
      </c>
      <c r="B79" s="41">
        <v>52</v>
      </c>
      <c r="C79" s="33" t="s">
        <v>316</v>
      </c>
      <c r="D79" s="33" t="s">
        <v>20</v>
      </c>
      <c r="E79" s="33" t="s">
        <v>146</v>
      </c>
      <c r="F79" s="153" t="s">
        <v>574</v>
      </c>
      <c r="G79" s="33" t="s">
        <v>96</v>
      </c>
      <c r="H79" s="39" t="s">
        <v>185</v>
      </c>
      <c r="I79" s="40" t="s">
        <v>110</v>
      </c>
      <c r="J79" s="41"/>
      <c r="K79" s="33" t="s">
        <v>209</v>
      </c>
    </row>
    <row r="80" spans="1:11" ht="94.5">
      <c r="A80" s="156">
        <v>74</v>
      </c>
      <c r="B80" s="41">
        <v>53</v>
      </c>
      <c r="C80" s="33" t="s">
        <v>230</v>
      </c>
      <c r="D80" s="33"/>
      <c r="E80" s="33" t="s">
        <v>146</v>
      </c>
      <c r="F80" s="153" t="s">
        <v>574</v>
      </c>
      <c r="G80" s="33" t="s">
        <v>96</v>
      </c>
      <c r="H80" s="39" t="s">
        <v>253</v>
      </c>
      <c r="I80" s="40" t="s">
        <v>110</v>
      </c>
      <c r="J80" s="41"/>
      <c r="K80" s="33" t="s">
        <v>209</v>
      </c>
    </row>
    <row r="81" spans="1:11" ht="47.25">
      <c r="A81" s="156">
        <v>75</v>
      </c>
      <c r="B81" s="41">
        <v>54</v>
      </c>
      <c r="C81" s="33" t="s">
        <v>317</v>
      </c>
      <c r="D81" s="33" t="s">
        <v>318</v>
      </c>
      <c r="E81" s="33" t="s">
        <v>147</v>
      </c>
      <c r="F81" s="153" t="s">
        <v>572</v>
      </c>
      <c r="G81" s="33" t="s">
        <v>0</v>
      </c>
      <c r="H81" s="39" t="s">
        <v>186</v>
      </c>
      <c r="I81" s="40" t="s">
        <v>110</v>
      </c>
      <c r="J81" s="41"/>
      <c r="K81" s="33" t="s">
        <v>85</v>
      </c>
    </row>
    <row r="82" spans="1:11" ht="47.25">
      <c r="A82" s="156">
        <v>76</v>
      </c>
      <c r="B82" s="41">
        <v>55</v>
      </c>
      <c r="C82" s="33" t="s">
        <v>319</v>
      </c>
      <c r="D82" s="33" t="s">
        <v>20</v>
      </c>
      <c r="E82" s="33" t="s">
        <v>147</v>
      </c>
      <c r="F82" s="153" t="s">
        <v>572</v>
      </c>
      <c r="G82" s="33" t="s">
        <v>0</v>
      </c>
      <c r="H82" s="39" t="s">
        <v>254</v>
      </c>
      <c r="I82" s="40" t="s">
        <v>110</v>
      </c>
      <c r="J82" s="41"/>
      <c r="K82" s="33" t="s">
        <v>85</v>
      </c>
    </row>
    <row r="83" spans="1:11" ht="47.25">
      <c r="A83" s="156">
        <v>77</v>
      </c>
      <c r="B83" s="41">
        <v>56</v>
      </c>
      <c r="C83" s="33" t="s">
        <v>320</v>
      </c>
      <c r="D83" s="33" t="s">
        <v>321</v>
      </c>
      <c r="E83" s="33" t="s">
        <v>148</v>
      </c>
      <c r="F83" s="153" t="s">
        <v>592</v>
      </c>
      <c r="G83" s="33" t="s">
        <v>0</v>
      </c>
      <c r="H83" s="39" t="s">
        <v>187</v>
      </c>
      <c r="I83" s="40" t="s">
        <v>110</v>
      </c>
      <c r="J83" s="41"/>
      <c r="K83" s="33" t="s">
        <v>89</v>
      </c>
    </row>
    <row r="84" spans="1:11" ht="47.25">
      <c r="A84" s="156">
        <v>78</v>
      </c>
      <c r="B84" s="41">
        <v>57</v>
      </c>
      <c r="C84" s="33" t="s">
        <v>322</v>
      </c>
      <c r="D84" s="33" t="s">
        <v>323</v>
      </c>
      <c r="E84" s="33" t="s">
        <v>149</v>
      </c>
      <c r="F84" s="153" t="s">
        <v>592</v>
      </c>
      <c r="G84" s="33" t="s">
        <v>0</v>
      </c>
      <c r="H84" s="39" t="s">
        <v>188</v>
      </c>
      <c r="I84" s="40" t="s">
        <v>110</v>
      </c>
      <c r="J84" s="41"/>
      <c r="K84" s="33" t="s">
        <v>89</v>
      </c>
    </row>
    <row r="85" spans="1:11" ht="47.25">
      <c r="A85" s="156">
        <v>79</v>
      </c>
      <c r="B85" s="41">
        <v>58</v>
      </c>
      <c r="C85" s="33" t="s">
        <v>324</v>
      </c>
      <c r="D85" s="33" t="s">
        <v>304</v>
      </c>
      <c r="E85" s="33" t="s">
        <v>150</v>
      </c>
      <c r="F85" s="153" t="s">
        <v>571</v>
      </c>
      <c r="G85" s="33" t="s">
        <v>0</v>
      </c>
      <c r="H85" s="39" t="s">
        <v>171</v>
      </c>
      <c r="I85" s="40" t="s">
        <v>110</v>
      </c>
      <c r="J85" s="41"/>
      <c r="K85" s="33" t="s">
        <v>89</v>
      </c>
    </row>
    <row r="86" spans="1:11" ht="94.5">
      <c r="A86" s="156">
        <v>80</v>
      </c>
      <c r="B86" s="41">
        <v>59</v>
      </c>
      <c r="C86" s="33" t="s">
        <v>225</v>
      </c>
      <c r="D86" s="33" t="s">
        <v>16</v>
      </c>
      <c r="E86" s="33" t="s">
        <v>152</v>
      </c>
      <c r="F86" s="153" t="s">
        <v>574</v>
      </c>
      <c r="G86" s="33" t="s">
        <v>96</v>
      </c>
      <c r="H86" s="39" t="s">
        <v>190</v>
      </c>
      <c r="I86" s="40" t="s">
        <v>110</v>
      </c>
      <c r="J86" s="41"/>
      <c r="K86" s="33" t="s">
        <v>95</v>
      </c>
    </row>
    <row r="87" spans="1:11" ht="94.5">
      <c r="A87" s="156">
        <v>81</v>
      </c>
      <c r="B87" s="41">
        <v>60</v>
      </c>
      <c r="C87" s="33" t="s">
        <v>326</v>
      </c>
      <c r="D87" s="33" t="s">
        <v>327</v>
      </c>
      <c r="E87" s="33" t="s">
        <v>152</v>
      </c>
      <c r="F87" s="153" t="s">
        <v>574</v>
      </c>
      <c r="G87" s="33" t="s">
        <v>96</v>
      </c>
      <c r="H87" s="39" t="s">
        <v>256</v>
      </c>
      <c r="I87" s="40" t="s">
        <v>110</v>
      </c>
      <c r="J87" s="41"/>
      <c r="K87" s="33" t="s">
        <v>95</v>
      </c>
    </row>
    <row r="88" spans="1:11" ht="47.25">
      <c r="A88" s="156">
        <v>82</v>
      </c>
      <c r="B88" s="41">
        <v>61</v>
      </c>
      <c r="C88" s="33" t="s">
        <v>220</v>
      </c>
      <c r="D88" s="33" t="s">
        <v>221</v>
      </c>
      <c r="E88" s="33" t="s">
        <v>154</v>
      </c>
      <c r="F88" s="153" t="s">
        <v>594</v>
      </c>
      <c r="G88" s="33" t="s">
        <v>0</v>
      </c>
      <c r="H88" s="39" t="s">
        <v>192</v>
      </c>
      <c r="I88" s="40" t="s">
        <v>110</v>
      </c>
      <c r="J88" s="41"/>
      <c r="K88" s="33" t="s">
        <v>211</v>
      </c>
    </row>
    <row r="89" spans="1:11" ht="47.25">
      <c r="A89" s="156">
        <v>83</v>
      </c>
      <c r="B89" s="41">
        <v>62</v>
      </c>
      <c r="C89" s="33" t="s">
        <v>329</v>
      </c>
      <c r="D89" s="33" t="s">
        <v>26</v>
      </c>
      <c r="E89" s="33" t="s">
        <v>154</v>
      </c>
      <c r="F89" s="153" t="s">
        <v>594</v>
      </c>
      <c r="G89" s="33" t="s">
        <v>0</v>
      </c>
      <c r="H89" s="39" t="s">
        <v>258</v>
      </c>
      <c r="I89" s="40" t="s">
        <v>110</v>
      </c>
      <c r="J89" s="41"/>
      <c r="K89" s="33" t="s">
        <v>211</v>
      </c>
    </row>
    <row r="90" spans="1:11" ht="47.25">
      <c r="A90" s="156">
        <v>84</v>
      </c>
      <c r="B90" s="41">
        <v>63</v>
      </c>
      <c r="C90" s="33" t="s">
        <v>218</v>
      </c>
      <c r="D90" s="33" t="s">
        <v>219</v>
      </c>
      <c r="E90" s="33" t="s">
        <v>155</v>
      </c>
      <c r="F90" s="153" t="s">
        <v>594</v>
      </c>
      <c r="G90" s="33" t="s">
        <v>0</v>
      </c>
      <c r="H90" s="39" t="s">
        <v>193</v>
      </c>
      <c r="I90" s="40" t="s">
        <v>110</v>
      </c>
      <c r="J90" s="41"/>
      <c r="K90" s="33" t="s">
        <v>211</v>
      </c>
    </row>
    <row r="91" spans="1:11" ht="47.25">
      <c r="A91" s="156">
        <v>85</v>
      </c>
      <c r="B91" s="41">
        <v>64</v>
      </c>
      <c r="C91" s="33" t="s">
        <v>330</v>
      </c>
      <c r="D91" s="33" t="s">
        <v>331</v>
      </c>
      <c r="E91" s="33" t="s">
        <v>155</v>
      </c>
      <c r="F91" s="153" t="s">
        <v>594</v>
      </c>
      <c r="G91" s="33" t="s">
        <v>0</v>
      </c>
      <c r="H91" s="39" t="s">
        <v>259</v>
      </c>
      <c r="I91" s="40" t="s">
        <v>110</v>
      </c>
      <c r="J91" s="41"/>
      <c r="K91" s="33" t="s">
        <v>211</v>
      </c>
    </row>
    <row r="92" spans="1:11" ht="110.25">
      <c r="A92" s="156">
        <v>86</v>
      </c>
      <c r="B92" s="156">
        <v>65</v>
      </c>
      <c r="C92" s="158" t="s">
        <v>540</v>
      </c>
      <c r="D92" s="153"/>
      <c r="E92" s="153" t="s">
        <v>538</v>
      </c>
      <c r="F92" s="153" t="s">
        <v>573</v>
      </c>
      <c r="G92" s="153" t="s">
        <v>0</v>
      </c>
      <c r="H92" s="159">
        <v>36932</v>
      </c>
      <c r="I92" s="160" t="s">
        <v>110</v>
      </c>
      <c r="J92" s="156"/>
      <c r="K92" s="153" t="s">
        <v>91</v>
      </c>
    </row>
    <row r="93" spans="1:11" ht="110.25">
      <c r="A93" s="156">
        <v>87</v>
      </c>
      <c r="B93" s="156">
        <v>66</v>
      </c>
      <c r="C93" s="158" t="s">
        <v>94</v>
      </c>
      <c r="D93" s="153"/>
      <c r="E93" s="153" t="s">
        <v>538</v>
      </c>
      <c r="F93" s="153" t="s">
        <v>573</v>
      </c>
      <c r="G93" s="153" t="s">
        <v>0</v>
      </c>
      <c r="H93" s="159">
        <v>37168</v>
      </c>
      <c r="I93" s="160" t="s">
        <v>110</v>
      </c>
      <c r="J93" s="156"/>
      <c r="K93" s="153" t="s">
        <v>91</v>
      </c>
    </row>
    <row r="94" spans="1:11" s="1" customFormat="1" ht="35.25" customHeight="1">
      <c r="A94" s="228" t="s">
        <v>609</v>
      </c>
      <c r="B94" s="229"/>
      <c r="C94" s="229"/>
      <c r="D94" s="229"/>
      <c r="E94" s="229"/>
      <c r="F94" s="229"/>
      <c r="G94" s="229"/>
      <c r="H94" s="229"/>
      <c r="I94" s="229"/>
      <c r="J94" s="229"/>
      <c r="K94" s="230"/>
    </row>
    <row r="95" spans="1:11" ht="94.5">
      <c r="A95" s="156">
        <v>88</v>
      </c>
      <c r="B95" s="41">
        <v>1</v>
      </c>
      <c r="C95" s="33" t="s">
        <v>332</v>
      </c>
      <c r="D95" s="33"/>
      <c r="E95" s="33" t="s">
        <v>340</v>
      </c>
      <c r="F95" s="153" t="s">
        <v>575</v>
      </c>
      <c r="G95" s="33" t="s">
        <v>346</v>
      </c>
      <c r="H95" s="39" t="s">
        <v>335</v>
      </c>
      <c r="I95" s="40" t="s">
        <v>339</v>
      </c>
      <c r="J95" s="41"/>
      <c r="K95" s="33" t="s">
        <v>194</v>
      </c>
    </row>
    <row r="96" spans="1:11" ht="94.5">
      <c r="A96" s="156">
        <v>89</v>
      </c>
      <c r="B96" s="41">
        <v>2</v>
      </c>
      <c r="C96" s="124" t="s">
        <v>361</v>
      </c>
      <c r="D96" s="33" t="s">
        <v>23</v>
      </c>
      <c r="E96" s="33" t="s">
        <v>340</v>
      </c>
      <c r="F96" s="153" t="s">
        <v>575</v>
      </c>
      <c r="G96" s="33" t="s">
        <v>346</v>
      </c>
      <c r="H96" s="39" t="s">
        <v>354</v>
      </c>
      <c r="I96" s="40" t="s">
        <v>339</v>
      </c>
      <c r="J96" s="41"/>
      <c r="K96" s="33" t="s">
        <v>194</v>
      </c>
    </row>
    <row r="97" spans="1:11" ht="63">
      <c r="A97" s="156">
        <v>90</v>
      </c>
      <c r="B97" s="41">
        <v>3</v>
      </c>
      <c r="C97" s="33" t="s">
        <v>348</v>
      </c>
      <c r="D97" s="33" t="s">
        <v>321</v>
      </c>
      <c r="E97" s="33" t="s">
        <v>342</v>
      </c>
      <c r="F97" s="153" t="s">
        <v>570</v>
      </c>
      <c r="G97" s="33" t="s">
        <v>346</v>
      </c>
      <c r="H97" s="39" t="s">
        <v>337</v>
      </c>
      <c r="I97" s="40" t="s">
        <v>339</v>
      </c>
      <c r="J97" s="41"/>
      <c r="K97" s="33" t="s">
        <v>50</v>
      </c>
    </row>
    <row r="98" spans="1:11" ht="63">
      <c r="A98" s="156">
        <v>91</v>
      </c>
      <c r="B98" s="41">
        <v>4</v>
      </c>
      <c r="C98" s="33" t="s">
        <v>333</v>
      </c>
      <c r="D98" s="33"/>
      <c r="E98" s="33" t="s">
        <v>343</v>
      </c>
      <c r="F98" s="153" t="s">
        <v>570</v>
      </c>
      <c r="G98" s="33" t="s">
        <v>346</v>
      </c>
      <c r="H98" s="39" t="s">
        <v>338</v>
      </c>
      <c r="I98" s="40" t="s">
        <v>339</v>
      </c>
      <c r="J98" s="41"/>
      <c r="K98" s="33" t="s">
        <v>50</v>
      </c>
    </row>
    <row r="99" spans="1:11" ht="63">
      <c r="A99" s="156">
        <v>92</v>
      </c>
      <c r="B99" s="41">
        <v>5</v>
      </c>
      <c r="C99" s="124" t="s">
        <v>359</v>
      </c>
      <c r="D99" s="33" t="s">
        <v>17</v>
      </c>
      <c r="E99" s="33" t="s">
        <v>342</v>
      </c>
      <c r="F99" s="153" t="s">
        <v>570</v>
      </c>
      <c r="G99" s="33" t="s">
        <v>346</v>
      </c>
      <c r="H99" s="39" t="s">
        <v>356</v>
      </c>
      <c r="I99" s="40" t="s">
        <v>339</v>
      </c>
      <c r="J99" s="41"/>
      <c r="K99" s="33" t="s">
        <v>50</v>
      </c>
    </row>
    <row r="100" spans="1:11" ht="63">
      <c r="A100" s="156">
        <v>93</v>
      </c>
      <c r="B100" s="41">
        <v>6</v>
      </c>
      <c r="C100" s="124" t="s">
        <v>353</v>
      </c>
      <c r="D100" s="33"/>
      <c r="E100" s="33" t="s">
        <v>343</v>
      </c>
      <c r="F100" s="153" t="s">
        <v>570</v>
      </c>
      <c r="G100" s="33" t="s">
        <v>346</v>
      </c>
      <c r="H100" s="39" t="s">
        <v>357</v>
      </c>
      <c r="I100" s="40" t="s">
        <v>339</v>
      </c>
      <c r="J100" s="41"/>
      <c r="K100" s="33" t="s">
        <v>50</v>
      </c>
    </row>
    <row r="101" spans="1:11" ht="47.25">
      <c r="A101" s="156">
        <v>94</v>
      </c>
      <c r="B101" s="41">
        <v>7</v>
      </c>
      <c r="C101" s="33" t="s">
        <v>349</v>
      </c>
      <c r="D101" s="33" t="s">
        <v>350</v>
      </c>
      <c r="E101" s="33" t="s">
        <v>422</v>
      </c>
      <c r="F101" s="153" t="s">
        <v>596</v>
      </c>
      <c r="G101" s="33" t="s">
        <v>346</v>
      </c>
      <c r="H101" s="39">
        <v>39330</v>
      </c>
      <c r="I101" s="40" t="s">
        <v>339</v>
      </c>
      <c r="J101" s="41"/>
      <c r="K101" s="153" t="s">
        <v>595</v>
      </c>
    </row>
    <row r="102" spans="1:11" ht="47.25">
      <c r="A102" s="156">
        <v>95</v>
      </c>
      <c r="B102" s="41">
        <v>8</v>
      </c>
      <c r="C102" s="124" t="s">
        <v>358</v>
      </c>
      <c r="D102" s="33" t="s">
        <v>10</v>
      </c>
      <c r="E102" s="33" t="s">
        <v>422</v>
      </c>
      <c r="F102" s="153" t="s">
        <v>596</v>
      </c>
      <c r="G102" s="33" t="s">
        <v>346</v>
      </c>
      <c r="H102" s="39">
        <v>38988</v>
      </c>
      <c r="I102" s="40" t="s">
        <v>339</v>
      </c>
      <c r="J102" s="41"/>
      <c r="K102" s="153" t="s">
        <v>595</v>
      </c>
    </row>
    <row r="103" spans="1:11" ht="110.25">
      <c r="A103" s="156">
        <v>96</v>
      </c>
      <c r="B103" s="41">
        <v>9</v>
      </c>
      <c r="C103" s="33" t="s">
        <v>351</v>
      </c>
      <c r="D103" s="33" t="s">
        <v>352</v>
      </c>
      <c r="E103" s="33" t="s">
        <v>344</v>
      </c>
      <c r="F103" s="153" t="s">
        <v>573</v>
      </c>
      <c r="G103" s="33" t="s">
        <v>346</v>
      </c>
      <c r="H103" s="39">
        <v>38864</v>
      </c>
      <c r="I103" s="40" t="s">
        <v>339</v>
      </c>
      <c r="J103" s="41"/>
      <c r="K103" s="153" t="s">
        <v>91</v>
      </c>
    </row>
    <row r="104" spans="1:11" ht="47.25">
      <c r="A104" s="156">
        <v>97</v>
      </c>
      <c r="B104" s="41">
        <v>10</v>
      </c>
      <c r="C104" s="153" t="s">
        <v>334</v>
      </c>
      <c r="D104" s="153"/>
      <c r="E104" s="153" t="s">
        <v>345</v>
      </c>
      <c r="F104" s="153" t="s">
        <v>617</v>
      </c>
      <c r="G104" s="153" t="s">
        <v>585</v>
      </c>
      <c r="H104" s="163">
        <v>38488</v>
      </c>
      <c r="I104" s="160" t="s">
        <v>339</v>
      </c>
      <c r="J104" s="156"/>
      <c r="K104" s="153" t="s">
        <v>207</v>
      </c>
    </row>
    <row r="105" spans="1:11" ht="47.25">
      <c r="A105" s="156">
        <v>98</v>
      </c>
      <c r="B105" s="41">
        <v>11</v>
      </c>
      <c r="C105" s="162" t="s">
        <v>597</v>
      </c>
      <c r="D105" s="153"/>
      <c r="E105" s="153" t="s">
        <v>345</v>
      </c>
      <c r="F105" s="153" t="s">
        <v>617</v>
      </c>
      <c r="G105" s="153" t="s">
        <v>585</v>
      </c>
      <c r="H105" s="164">
        <v>38613</v>
      </c>
      <c r="I105" s="160" t="s">
        <v>339</v>
      </c>
      <c r="J105" s="156"/>
      <c r="K105" s="153" t="s">
        <v>207</v>
      </c>
    </row>
    <row r="106" spans="1:11" s="3" customFormat="1" ht="32.25" customHeight="1">
      <c r="A106" s="228" t="s">
        <v>610</v>
      </c>
      <c r="B106" s="229"/>
      <c r="C106" s="229"/>
      <c r="D106" s="229"/>
      <c r="E106" s="229"/>
      <c r="F106" s="229"/>
      <c r="G106" s="229"/>
      <c r="H106" s="229"/>
      <c r="I106" s="229"/>
      <c r="J106" s="229"/>
      <c r="K106" s="230"/>
    </row>
    <row r="107" spans="1:11" ht="94.5">
      <c r="A107" s="156">
        <v>99</v>
      </c>
      <c r="B107" s="41">
        <v>1</v>
      </c>
      <c r="C107" s="33" t="s">
        <v>362</v>
      </c>
      <c r="D107" s="33"/>
      <c r="E107" s="33" t="s">
        <v>404</v>
      </c>
      <c r="F107" s="153" t="s">
        <v>575</v>
      </c>
      <c r="G107" s="33" t="s">
        <v>346</v>
      </c>
      <c r="H107" s="44">
        <v>36942</v>
      </c>
      <c r="I107" s="40" t="s">
        <v>374</v>
      </c>
      <c r="J107" s="4"/>
      <c r="K107" s="33" t="s">
        <v>194</v>
      </c>
    </row>
    <row r="108" spans="1:11" ht="94.5">
      <c r="A108" s="156">
        <v>100</v>
      </c>
      <c r="B108" s="41">
        <v>2</v>
      </c>
      <c r="C108" s="33" t="s">
        <v>377</v>
      </c>
      <c r="D108" s="33"/>
      <c r="E108" s="33" t="s">
        <v>404</v>
      </c>
      <c r="F108" s="153" t="s">
        <v>575</v>
      </c>
      <c r="G108" s="33" t="s">
        <v>346</v>
      </c>
      <c r="H108" s="41"/>
      <c r="I108" s="40" t="s">
        <v>374</v>
      </c>
      <c r="J108" s="4"/>
      <c r="K108" s="33" t="s">
        <v>194</v>
      </c>
    </row>
    <row r="109" spans="1:11" ht="47.25">
      <c r="A109" s="156">
        <v>101</v>
      </c>
      <c r="B109" s="41">
        <v>3</v>
      </c>
      <c r="C109" s="33" t="s">
        <v>363</v>
      </c>
      <c r="D109" s="33"/>
      <c r="E109" s="33" t="s">
        <v>383</v>
      </c>
      <c r="F109" s="153" t="s">
        <v>577</v>
      </c>
      <c r="G109" s="33" t="s">
        <v>346</v>
      </c>
      <c r="H109" s="4" t="s">
        <v>367</v>
      </c>
      <c r="I109" s="40" t="s">
        <v>374</v>
      </c>
      <c r="J109" s="4"/>
      <c r="K109" s="33" t="s">
        <v>196</v>
      </c>
    </row>
    <row r="110" spans="1:11" ht="47.25">
      <c r="A110" s="156">
        <v>102</v>
      </c>
      <c r="B110" s="41">
        <v>4</v>
      </c>
      <c r="C110" s="33" t="s">
        <v>378</v>
      </c>
      <c r="D110" s="33"/>
      <c r="E110" s="33" t="s">
        <v>383</v>
      </c>
      <c r="F110" s="153" t="s">
        <v>577</v>
      </c>
      <c r="G110" s="33" t="s">
        <v>346</v>
      </c>
      <c r="H110" s="41" t="s">
        <v>395</v>
      </c>
      <c r="I110" s="40" t="s">
        <v>374</v>
      </c>
      <c r="J110" s="4"/>
      <c r="K110" s="33" t="s">
        <v>196</v>
      </c>
    </row>
    <row r="111" spans="1:11" ht="47.25">
      <c r="A111" s="156">
        <v>103</v>
      </c>
      <c r="B111" s="41">
        <v>5</v>
      </c>
      <c r="C111" s="33" t="s">
        <v>405</v>
      </c>
      <c r="D111" s="33" t="s">
        <v>18</v>
      </c>
      <c r="E111" s="33" t="s">
        <v>385</v>
      </c>
      <c r="F111" s="153" t="s">
        <v>584</v>
      </c>
      <c r="G111" s="33" t="s">
        <v>346</v>
      </c>
      <c r="H111" s="44">
        <v>38388</v>
      </c>
      <c r="I111" s="40" t="s">
        <v>374</v>
      </c>
      <c r="J111" s="4"/>
      <c r="K111" s="33" t="s">
        <v>197</v>
      </c>
    </row>
    <row r="112" spans="1:11" ht="47.25">
      <c r="A112" s="156">
        <v>104</v>
      </c>
      <c r="B112" s="41">
        <v>6</v>
      </c>
      <c r="C112" s="33" t="s">
        <v>413</v>
      </c>
      <c r="D112" s="33" t="s">
        <v>16</v>
      </c>
      <c r="E112" s="33" t="s">
        <v>385</v>
      </c>
      <c r="F112" s="153" t="s">
        <v>584</v>
      </c>
      <c r="G112" s="33" t="s">
        <v>346</v>
      </c>
      <c r="H112" s="39">
        <v>38406</v>
      </c>
      <c r="I112" s="40" t="s">
        <v>374</v>
      </c>
      <c r="J112" s="4"/>
      <c r="K112" s="33" t="s">
        <v>197</v>
      </c>
    </row>
    <row r="113" spans="1:11" ht="31.5">
      <c r="A113" s="156">
        <v>105</v>
      </c>
      <c r="B113" s="41">
        <v>7</v>
      </c>
      <c r="C113" s="33" t="s">
        <v>407</v>
      </c>
      <c r="D113" s="33" t="s">
        <v>408</v>
      </c>
      <c r="E113" s="33" t="s">
        <v>387</v>
      </c>
      <c r="F113" s="33" t="s">
        <v>56</v>
      </c>
      <c r="G113" s="33" t="s">
        <v>46</v>
      </c>
      <c r="H113" s="4" t="s">
        <v>369</v>
      </c>
      <c r="I113" s="40" t="s">
        <v>374</v>
      </c>
      <c r="J113" s="4"/>
      <c r="K113" s="33" t="s">
        <v>59</v>
      </c>
    </row>
    <row r="114" spans="1:11" ht="31.5">
      <c r="A114" s="156">
        <v>106</v>
      </c>
      <c r="B114" s="41">
        <v>8</v>
      </c>
      <c r="C114" s="33" t="s">
        <v>415</v>
      </c>
      <c r="D114" s="33" t="s">
        <v>416</v>
      </c>
      <c r="E114" s="33" t="s">
        <v>387</v>
      </c>
      <c r="F114" s="33" t="s">
        <v>56</v>
      </c>
      <c r="G114" s="33" t="s">
        <v>46</v>
      </c>
      <c r="H114" s="41" t="s">
        <v>398</v>
      </c>
      <c r="I114" s="40" t="s">
        <v>374</v>
      </c>
      <c r="J114" s="4"/>
      <c r="K114" s="33" t="s">
        <v>59</v>
      </c>
    </row>
    <row r="115" spans="1:11" ht="47.25">
      <c r="A115" s="156">
        <v>107</v>
      </c>
      <c r="B115" s="41">
        <v>9</v>
      </c>
      <c r="C115" s="33" t="s">
        <v>364</v>
      </c>
      <c r="D115" s="33"/>
      <c r="E115" s="33" t="s">
        <v>388</v>
      </c>
      <c r="F115" s="153" t="s">
        <v>598</v>
      </c>
      <c r="G115" s="153" t="s">
        <v>346</v>
      </c>
      <c r="H115" s="163">
        <v>37045</v>
      </c>
      <c r="I115" s="160" t="s">
        <v>374</v>
      </c>
      <c r="J115" s="158"/>
      <c r="K115" s="153" t="s">
        <v>375</v>
      </c>
    </row>
    <row r="116" spans="1:11" ht="47.25">
      <c r="A116" s="156">
        <v>108</v>
      </c>
      <c r="B116" s="41">
        <v>10</v>
      </c>
      <c r="C116" s="33" t="s">
        <v>380</v>
      </c>
      <c r="D116" s="33"/>
      <c r="E116" s="33" t="s">
        <v>388</v>
      </c>
      <c r="F116" s="153" t="s">
        <v>598</v>
      </c>
      <c r="G116" s="153" t="s">
        <v>346</v>
      </c>
      <c r="H116" s="159">
        <v>37174</v>
      </c>
      <c r="I116" s="160" t="s">
        <v>374</v>
      </c>
      <c r="J116" s="158"/>
      <c r="K116" s="153" t="s">
        <v>375</v>
      </c>
    </row>
    <row r="117" spans="1:11" ht="47.25">
      <c r="A117" s="156">
        <v>109</v>
      </c>
      <c r="B117" s="41">
        <v>11</v>
      </c>
      <c r="C117" s="33" t="s">
        <v>409</v>
      </c>
      <c r="D117" s="33" t="s">
        <v>15</v>
      </c>
      <c r="E117" s="33" t="s">
        <v>389</v>
      </c>
      <c r="F117" s="153" t="s">
        <v>596</v>
      </c>
      <c r="G117" s="153" t="s">
        <v>346</v>
      </c>
      <c r="H117" s="163">
        <v>38126</v>
      </c>
      <c r="I117" s="160" t="s">
        <v>374</v>
      </c>
      <c r="J117" s="158"/>
      <c r="K117" s="153" t="s">
        <v>595</v>
      </c>
    </row>
    <row r="118" spans="1:11" ht="47.25">
      <c r="A118" s="156">
        <v>110</v>
      </c>
      <c r="B118" s="41">
        <v>12</v>
      </c>
      <c r="C118" s="33" t="s">
        <v>417</v>
      </c>
      <c r="D118" s="33" t="s">
        <v>266</v>
      </c>
      <c r="E118" s="33" t="s">
        <v>389</v>
      </c>
      <c r="F118" s="153" t="s">
        <v>596</v>
      </c>
      <c r="G118" s="153" t="s">
        <v>346</v>
      </c>
      <c r="H118" s="156" t="s">
        <v>399</v>
      </c>
      <c r="I118" s="160" t="s">
        <v>374</v>
      </c>
      <c r="J118" s="158"/>
      <c r="K118" s="153" t="s">
        <v>595</v>
      </c>
    </row>
    <row r="119" spans="1:11" ht="47.25">
      <c r="A119" s="156">
        <v>111</v>
      </c>
      <c r="B119" s="41">
        <v>13</v>
      </c>
      <c r="C119" s="33" t="s">
        <v>410</v>
      </c>
      <c r="D119" s="33" t="s">
        <v>15</v>
      </c>
      <c r="E119" s="33" t="s">
        <v>390</v>
      </c>
      <c r="F119" s="153" t="s">
        <v>596</v>
      </c>
      <c r="G119" s="153" t="s">
        <v>346</v>
      </c>
      <c r="H119" s="163">
        <v>37595</v>
      </c>
      <c r="I119" s="160" t="s">
        <v>374</v>
      </c>
      <c r="J119" s="158"/>
      <c r="K119" s="153" t="s">
        <v>595</v>
      </c>
    </row>
    <row r="120" spans="1:11" ht="47.25">
      <c r="A120" s="156">
        <v>112</v>
      </c>
      <c r="B120" s="41">
        <v>14</v>
      </c>
      <c r="C120" s="33" t="s">
        <v>418</v>
      </c>
      <c r="D120" s="33" t="s">
        <v>18</v>
      </c>
      <c r="E120" s="33" t="s">
        <v>390</v>
      </c>
      <c r="F120" s="153" t="s">
        <v>596</v>
      </c>
      <c r="G120" s="153" t="s">
        <v>346</v>
      </c>
      <c r="H120" s="156" t="s">
        <v>400</v>
      </c>
      <c r="I120" s="160" t="s">
        <v>374</v>
      </c>
      <c r="J120" s="158"/>
      <c r="K120" s="153" t="s">
        <v>595</v>
      </c>
    </row>
    <row r="121" spans="1:11" ht="94.5">
      <c r="A121" s="156">
        <v>113</v>
      </c>
      <c r="B121" s="41">
        <v>15</v>
      </c>
      <c r="C121" s="33" t="s">
        <v>411</v>
      </c>
      <c r="D121" s="33" t="s">
        <v>10</v>
      </c>
      <c r="E121" s="33" t="s">
        <v>391</v>
      </c>
      <c r="F121" s="153" t="s">
        <v>587</v>
      </c>
      <c r="G121" s="153" t="s">
        <v>46</v>
      </c>
      <c r="H121" s="158" t="s">
        <v>370</v>
      </c>
      <c r="I121" s="160" t="s">
        <v>374</v>
      </c>
      <c r="J121" s="158"/>
      <c r="K121" s="153" t="s">
        <v>203</v>
      </c>
    </row>
    <row r="122" spans="1:11" ht="94.5">
      <c r="A122" s="156">
        <v>114</v>
      </c>
      <c r="B122" s="41">
        <v>16</v>
      </c>
      <c r="C122" s="33" t="s">
        <v>419</v>
      </c>
      <c r="D122" s="33" t="s">
        <v>420</v>
      </c>
      <c r="E122" s="33" t="s">
        <v>391</v>
      </c>
      <c r="F122" s="153" t="s">
        <v>587</v>
      </c>
      <c r="G122" s="153" t="s">
        <v>46</v>
      </c>
      <c r="H122" s="156" t="s">
        <v>401</v>
      </c>
      <c r="I122" s="160" t="s">
        <v>374</v>
      </c>
      <c r="J122" s="158"/>
      <c r="K122" s="153" t="s">
        <v>203</v>
      </c>
    </row>
    <row r="123" spans="1:11" ht="31.5">
      <c r="A123" s="156">
        <v>115</v>
      </c>
      <c r="B123" s="41">
        <v>17</v>
      </c>
      <c r="C123" s="33" t="s">
        <v>365</v>
      </c>
      <c r="D123" s="33"/>
      <c r="E123" s="33" t="s">
        <v>392</v>
      </c>
      <c r="F123" s="33" t="s">
        <v>599</v>
      </c>
      <c r="G123" s="33" t="s">
        <v>346</v>
      </c>
      <c r="H123" s="4" t="s">
        <v>371</v>
      </c>
      <c r="I123" s="40" t="s">
        <v>374</v>
      </c>
      <c r="J123" s="4"/>
      <c r="K123" s="33" t="s">
        <v>376</v>
      </c>
    </row>
    <row r="124" spans="1:11" ht="31.5">
      <c r="A124" s="156">
        <v>116</v>
      </c>
      <c r="B124" s="41">
        <v>18</v>
      </c>
      <c r="C124" s="33" t="s">
        <v>381</v>
      </c>
      <c r="D124" s="33"/>
      <c r="E124" s="33" t="s">
        <v>392</v>
      </c>
      <c r="F124" s="33" t="s">
        <v>599</v>
      </c>
      <c r="G124" s="33" t="s">
        <v>346</v>
      </c>
      <c r="H124" s="41" t="s">
        <v>192</v>
      </c>
      <c r="I124" s="40" t="s">
        <v>374</v>
      </c>
      <c r="J124" s="4"/>
      <c r="K124" s="33" t="s">
        <v>376</v>
      </c>
    </row>
    <row r="125" spans="1:11" ht="63">
      <c r="A125" s="156">
        <v>117</v>
      </c>
      <c r="B125" s="41">
        <v>19</v>
      </c>
      <c r="C125" s="33" t="s">
        <v>412</v>
      </c>
      <c r="D125" s="33" t="s">
        <v>12</v>
      </c>
      <c r="E125" s="33" t="s">
        <v>393</v>
      </c>
      <c r="F125" s="153" t="s">
        <v>589</v>
      </c>
      <c r="G125" s="153" t="s">
        <v>212</v>
      </c>
      <c r="H125" s="4" t="s">
        <v>372</v>
      </c>
      <c r="I125" s="40" t="s">
        <v>374</v>
      </c>
      <c r="J125" s="4"/>
      <c r="K125" s="33" t="s">
        <v>205</v>
      </c>
    </row>
    <row r="126" spans="1:11" ht="63">
      <c r="A126" s="156">
        <v>118</v>
      </c>
      <c r="B126" s="41">
        <v>20</v>
      </c>
      <c r="C126" s="33" t="s">
        <v>421</v>
      </c>
      <c r="D126" s="33" t="s">
        <v>12</v>
      </c>
      <c r="E126" s="33" t="s">
        <v>393</v>
      </c>
      <c r="F126" s="153" t="s">
        <v>589</v>
      </c>
      <c r="G126" s="153" t="s">
        <v>212</v>
      </c>
      <c r="H126" s="41" t="s">
        <v>402</v>
      </c>
      <c r="I126" s="40" t="s">
        <v>374</v>
      </c>
      <c r="J126" s="4"/>
      <c r="K126" s="33" t="s">
        <v>205</v>
      </c>
    </row>
    <row r="127" spans="1:11" ht="110.25">
      <c r="A127" s="156">
        <v>119</v>
      </c>
      <c r="B127" s="41">
        <v>21</v>
      </c>
      <c r="C127" s="33" t="s">
        <v>366</v>
      </c>
      <c r="D127" s="33"/>
      <c r="E127" s="33" t="s">
        <v>394</v>
      </c>
      <c r="F127" s="153" t="s">
        <v>591</v>
      </c>
      <c r="G127" s="153" t="s">
        <v>585</v>
      </c>
      <c r="H127" s="4" t="s">
        <v>373</v>
      </c>
      <c r="I127" s="40" t="s">
        <v>374</v>
      </c>
      <c r="J127" s="4"/>
      <c r="K127" s="33" t="s">
        <v>207</v>
      </c>
    </row>
    <row r="128" spans="1:11" ht="110.25">
      <c r="A128" s="156">
        <v>120</v>
      </c>
      <c r="B128" s="41">
        <v>22</v>
      </c>
      <c r="C128" s="33" t="s">
        <v>382</v>
      </c>
      <c r="D128" s="33"/>
      <c r="E128" s="33" t="s">
        <v>394</v>
      </c>
      <c r="F128" s="153" t="s">
        <v>591</v>
      </c>
      <c r="G128" s="153" t="s">
        <v>585</v>
      </c>
      <c r="H128" s="41" t="s">
        <v>403</v>
      </c>
      <c r="I128" s="40" t="s">
        <v>374</v>
      </c>
      <c r="J128" s="4"/>
      <c r="K128" s="33" t="s">
        <v>207</v>
      </c>
    </row>
  </sheetData>
  <autoFilter ref="A4:K128"/>
  <mergeCells count="5">
    <mergeCell ref="A1:K1"/>
    <mergeCell ref="A5:K5"/>
    <mergeCell ref="A27:K27"/>
    <mergeCell ref="A94:K94"/>
    <mergeCell ref="A106:K106"/>
  </mergeCells>
  <pageMargins left="0.7" right="0.3" top="0.51" bottom="0.38" header="0.3" footer="0.26"/>
  <pageSetup paperSize="9" scale="66" orientation="portrait" r:id="rId1"/>
  <rowBreaks count="2" manualBreakCount="2">
    <brk id="26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7"/>
  <sheetViews>
    <sheetView tabSelected="1" workbookViewId="0">
      <selection activeCell="H10" sqref="H10"/>
    </sheetView>
  </sheetViews>
  <sheetFormatPr defaultRowHeight="15"/>
  <cols>
    <col min="1" max="1" width="4.28515625" style="8" customWidth="1"/>
    <col min="2" max="2" width="4.5703125" style="19" customWidth="1"/>
    <col min="3" max="3" width="19.28515625" style="8" customWidth="1"/>
    <col min="4" max="4" width="31.140625" style="8" customWidth="1"/>
    <col min="5" max="5" width="23.42578125" style="8" customWidth="1"/>
    <col min="6" max="6" width="31" style="8" customWidth="1"/>
    <col min="7" max="7" width="9.85546875" style="8" customWidth="1"/>
    <col min="8" max="8" width="8" style="67" customWidth="1"/>
    <col min="9" max="9" width="11" style="8" customWidth="1"/>
    <col min="10" max="10" width="8.85546875" style="8" customWidth="1"/>
    <col min="11" max="11" width="6.85546875" style="8" customWidth="1"/>
    <col min="12" max="12" width="7.7109375" style="8" customWidth="1"/>
    <col min="13" max="13" width="5.42578125" style="14" customWidth="1"/>
    <col min="14" max="16384" width="9.140625" style="8"/>
  </cols>
  <sheetData>
    <row r="1" spans="1:13" ht="18" customHeight="1">
      <c r="A1" s="238" t="s">
        <v>27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" customHeight="1">
      <c r="A2" s="238" t="s">
        <v>622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8" customHeight="1">
      <c r="A3" s="238" t="s">
        <v>423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18" customHeight="1">
      <c r="A4" s="239" t="s">
        <v>623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</row>
    <row r="5" spans="1:13" ht="18" customHeight="1">
      <c r="B5" s="13"/>
      <c r="C5" s="5"/>
      <c r="D5" s="14"/>
      <c r="E5" s="5"/>
      <c r="F5" s="5"/>
      <c r="G5" s="5"/>
      <c r="H5" s="63"/>
      <c r="I5" s="13"/>
      <c r="J5" s="13"/>
      <c r="K5" s="13"/>
      <c r="L5" s="30"/>
    </row>
    <row r="6" spans="1:13" ht="18" customHeight="1">
      <c r="A6" s="239" t="s">
        <v>624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18" customHeight="1">
      <c r="A7" s="239" t="s">
        <v>625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</row>
    <row r="8" spans="1:13" s="7" customFormat="1" ht="18" customHeight="1">
      <c r="A8" s="7" t="s">
        <v>0</v>
      </c>
      <c r="B8" s="150"/>
      <c r="E8" s="12"/>
      <c r="H8" s="64"/>
      <c r="M8" s="353" t="s">
        <v>641</v>
      </c>
    </row>
    <row r="9" spans="1:13" s="7" customFormat="1" ht="15.75" customHeight="1">
      <c r="B9" s="150"/>
      <c r="C9" s="12"/>
      <c r="E9" s="12"/>
      <c r="H9" s="64"/>
      <c r="M9" s="15"/>
    </row>
    <row r="10" spans="1:13" s="18" customFormat="1" ht="42" customHeight="1">
      <c r="A10" s="286" t="s">
        <v>30</v>
      </c>
      <c r="B10" s="295" t="s">
        <v>600</v>
      </c>
      <c r="C10" s="286" t="s">
        <v>3</v>
      </c>
      <c r="D10" s="286" t="s">
        <v>4</v>
      </c>
      <c r="E10" s="302" t="s">
        <v>9</v>
      </c>
      <c r="F10" s="302" t="s">
        <v>36</v>
      </c>
      <c r="G10" s="304" t="s">
        <v>430</v>
      </c>
      <c r="H10" s="349" t="s">
        <v>642</v>
      </c>
      <c r="I10" s="302" t="s">
        <v>427</v>
      </c>
      <c r="J10" s="302"/>
      <c r="K10" s="302"/>
      <c r="L10" s="302"/>
      <c r="M10" s="303" t="s">
        <v>37</v>
      </c>
    </row>
    <row r="11" spans="1:13" s="21" customFormat="1" ht="96" customHeight="1">
      <c r="A11" s="286"/>
      <c r="B11" s="295"/>
      <c r="C11" s="286"/>
      <c r="D11" s="286"/>
      <c r="E11" s="302"/>
      <c r="F11" s="302"/>
      <c r="G11" s="304"/>
      <c r="H11" s="350" t="s">
        <v>429</v>
      </c>
      <c r="I11" s="351" t="s">
        <v>601</v>
      </c>
      <c r="J11" s="352" t="s">
        <v>428</v>
      </c>
      <c r="K11" s="352" t="s">
        <v>432</v>
      </c>
      <c r="L11" s="93" t="s">
        <v>602</v>
      </c>
      <c r="M11" s="303"/>
    </row>
    <row r="12" spans="1:13" ht="50.1" customHeight="1">
      <c r="A12" s="198">
        <v>1</v>
      </c>
      <c r="B12" s="166" t="s">
        <v>433</v>
      </c>
      <c r="C12" s="203" t="s">
        <v>44</v>
      </c>
      <c r="D12" s="203" t="s">
        <v>626</v>
      </c>
      <c r="E12" s="152" t="s">
        <v>47</v>
      </c>
      <c r="F12" s="90" t="s">
        <v>627</v>
      </c>
      <c r="G12" s="146">
        <v>1</v>
      </c>
      <c r="H12" s="148">
        <v>3.94</v>
      </c>
      <c r="I12" s="146">
        <v>0</v>
      </c>
      <c r="J12" s="149">
        <v>0</v>
      </c>
      <c r="K12" s="149">
        <v>0</v>
      </c>
      <c r="L12" s="149">
        <v>0</v>
      </c>
      <c r="M12" s="151">
        <f>I12*50+J12*5+K12*20+L12*(-15)</f>
        <v>0</v>
      </c>
    </row>
    <row r="13" spans="1:13" ht="50.1" customHeight="1">
      <c r="A13" s="198">
        <v>2</v>
      </c>
      <c r="B13" s="166" t="s">
        <v>434</v>
      </c>
      <c r="C13" s="203" t="s">
        <v>39</v>
      </c>
      <c r="D13" s="203" t="s">
        <v>582</v>
      </c>
      <c r="E13" s="152" t="s">
        <v>54</v>
      </c>
      <c r="F13" s="90" t="s">
        <v>53</v>
      </c>
      <c r="G13" s="146">
        <v>1</v>
      </c>
      <c r="H13" s="148">
        <v>8.4700000000000006</v>
      </c>
      <c r="I13" s="146">
        <v>0</v>
      </c>
      <c r="J13" s="149">
        <v>0</v>
      </c>
      <c r="K13" s="149">
        <v>0</v>
      </c>
      <c r="L13" s="146">
        <v>0</v>
      </c>
      <c r="M13" s="151">
        <f>I13*50+J13*5+K13*20+L13*(-15)</f>
        <v>0</v>
      </c>
    </row>
    <row r="14" spans="1:13" ht="50.1" customHeight="1">
      <c r="A14" s="198">
        <v>3</v>
      </c>
      <c r="B14" s="166" t="s">
        <v>435</v>
      </c>
      <c r="C14" s="203" t="s">
        <v>60</v>
      </c>
      <c r="D14" s="203" t="s">
        <v>629</v>
      </c>
      <c r="E14" s="152" t="s">
        <v>63</v>
      </c>
      <c r="F14" s="90" t="s">
        <v>628</v>
      </c>
      <c r="G14" s="146">
        <v>1</v>
      </c>
      <c r="H14" s="148">
        <v>7.34</v>
      </c>
      <c r="I14" s="146">
        <v>0</v>
      </c>
      <c r="J14" s="149">
        <v>0</v>
      </c>
      <c r="K14" s="149">
        <v>0</v>
      </c>
      <c r="L14" s="146">
        <v>0</v>
      </c>
      <c r="M14" s="151">
        <f>I14*50+J14*5+K14*20+L14*(-15)</f>
        <v>0</v>
      </c>
    </row>
    <row r="15" spans="1:13" ht="50.1" customHeight="1">
      <c r="A15" s="198">
        <v>4</v>
      </c>
      <c r="B15" s="166" t="s">
        <v>436</v>
      </c>
      <c r="C15" s="203" t="s">
        <v>64</v>
      </c>
      <c r="D15" s="203" t="s">
        <v>68</v>
      </c>
      <c r="E15" s="152" t="s">
        <v>63</v>
      </c>
      <c r="F15" s="90" t="s">
        <v>630</v>
      </c>
      <c r="G15" s="146">
        <v>1</v>
      </c>
      <c r="H15" s="148">
        <v>4.16</v>
      </c>
      <c r="I15" s="146">
        <v>0</v>
      </c>
      <c r="J15" s="149">
        <v>0</v>
      </c>
      <c r="K15" s="149">
        <v>0</v>
      </c>
      <c r="L15" s="146">
        <v>1</v>
      </c>
      <c r="M15" s="151">
        <f>I15*50+J15*5+K15*20+L15*(-15)</f>
        <v>-15</v>
      </c>
    </row>
    <row r="16" spans="1:13" ht="50.1" customHeight="1">
      <c r="A16" s="198">
        <v>5</v>
      </c>
      <c r="B16" s="166" t="s">
        <v>437</v>
      </c>
      <c r="C16" s="203" t="s">
        <v>65</v>
      </c>
      <c r="D16" s="203" t="s">
        <v>68</v>
      </c>
      <c r="E16" s="152" t="s">
        <v>63</v>
      </c>
      <c r="F16" s="90" t="s">
        <v>631</v>
      </c>
      <c r="G16" s="146">
        <v>1</v>
      </c>
      <c r="H16" s="148">
        <v>20.27</v>
      </c>
      <c r="I16" s="146">
        <v>0</v>
      </c>
      <c r="J16" s="149">
        <v>2</v>
      </c>
      <c r="K16" s="149">
        <v>0</v>
      </c>
      <c r="L16" s="146">
        <v>0</v>
      </c>
      <c r="M16" s="151">
        <f>I16*50+J16*5+K16*20+L16*(-15)</f>
        <v>10</v>
      </c>
    </row>
    <row r="17" spans="1:13" ht="50.1" customHeight="1">
      <c r="A17" s="198">
        <v>6</v>
      </c>
      <c r="B17" s="166" t="s">
        <v>438</v>
      </c>
      <c r="C17" s="346" t="s">
        <v>44</v>
      </c>
      <c r="D17" s="203" t="s">
        <v>68</v>
      </c>
      <c r="E17" s="152" t="s">
        <v>63</v>
      </c>
      <c r="F17" s="90" t="s">
        <v>632</v>
      </c>
      <c r="G17" s="146">
        <v>1</v>
      </c>
      <c r="H17" s="148">
        <v>8.25</v>
      </c>
      <c r="I17" s="146">
        <v>0</v>
      </c>
      <c r="J17" s="149">
        <v>0</v>
      </c>
      <c r="K17" s="149">
        <v>0</v>
      </c>
      <c r="L17" s="147">
        <v>0</v>
      </c>
      <c r="M17" s="151">
        <f>I17*50+J17*5+K17*20+L17*(-15)</f>
        <v>0</v>
      </c>
    </row>
    <row r="18" spans="1:13" s="29" customFormat="1" ht="50.1" customHeight="1">
      <c r="A18" s="198">
        <v>7</v>
      </c>
      <c r="B18" s="166" t="s">
        <v>439</v>
      </c>
      <c r="C18" s="346" t="s">
        <v>67</v>
      </c>
      <c r="D18" s="346" t="s">
        <v>69</v>
      </c>
      <c r="E18" s="152" t="s">
        <v>63</v>
      </c>
      <c r="F18" s="90" t="s">
        <v>633</v>
      </c>
      <c r="G18" s="146">
        <v>1</v>
      </c>
      <c r="H18" s="148">
        <v>7.12</v>
      </c>
      <c r="I18" s="149">
        <v>0</v>
      </c>
      <c r="J18" s="149">
        <v>0</v>
      </c>
      <c r="K18" s="149">
        <v>0</v>
      </c>
      <c r="L18" s="147">
        <v>0</v>
      </c>
      <c r="M18" s="151">
        <f>I18*50+J18*5+K18*20+L18*(-15)</f>
        <v>0</v>
      </c>
    </row>
    <row r="19" spans="1:13" s="29" customFormat="1" ht="50.1" customHeight="1">
      <c r="A19" s="198">
        <v>8</v>
      </c>
      <c r="B19" s="166" t="s">
        <v>440</v>
      </c>
      <c r="C19" s="203" t="s">
        <v>84</v>
      </c>
      <c r="D19" s="203" t="s">
        <v>634</v>
      </c>
      <c r="E19" s="152" t="s">
        <v>85</v>
      </c>
      <c r="F19" s="90" t="s">
        <v>635</v>
      </c>
      <c r="G19" s="146">
        <v>1</v>
      </c>
      <c r="H19" s="148">
        <v>120</v>
      </c>
      <c r="I19" s="149">
        <v>0</v>
      </c>
      <c r="J19" s="149">
        <v>0</v>
      </c>
      <c r="K19" s="149">
        <v>0</v>
      </c>
      <c r="L19" s="147">
        <v>0</v>
      </c>
      <c r="M19" s="151">
        <f>I19*50+J19*5+K19*20+L19*(-15)</f>
        <v>0</v>
      </c>
    </row>
    <row r="20" spans="1:13" s="29" customFormat="1" ht="50.1" customHeight="1">
      <c r="A20" s="198">
        <v>9</v>
      </c>
      <c r="B20" s="166" t="s">
        <v>441</v>
      </c>
      <c r="C20" s="203" t="s">
        <v>88</v>
      </c>
      <c r="D20" s="203" t="s">
        <v>636</v>
      </c>
      <c r="E20" s="152" t="s">
        <v>89</v>
      </c>
      <c r="F20" s="90" t="s">
        <v>93</v>
      </c>
      <c r="G20" s="146">
        <v>1</v>
      </c>
      <c r="H20" s="148">
        <v>9.49</v>
      </c>
      <c r="I20" s="149">
        <v>0</v>
      </c>
      <c r="J20" s="149">
        <v>0</v>
      </c>
      <c r="K20" s="149">
        <v>0</v>
      </c>
      <c r="L20" s="147">
        <v>0</v>
      </c>
      <c r="M20" s="151">
        <f>I20*50+J20*5+K20*20+L20*(-15)</f>
        <v>0</v>
      </c>
    </row>
    <row r="21" spans="1:13" s="29" customFormat="1" ht="50.1" customHeight="1">
      <c r="A21" s="198">
        <v>10</v>
      </c>
      <c r="B21" s="166" t="s">
        <v>442</v>
      </c>
      <c r="C21" s="203" t="s">
        <v>97</v>
      </c>
      <c r="D21" s="203" t="s">
        <v>637</v>
      </c>
      <c r="E21" s="152" t="s">
        <v>95</v>
      </c>
      <c r="F21" s="90" t="s">
        <v>638</v>
      </c>
      <c r="G21" s="146">
        <v>1</v>
      </c>
      <c r="H21" s="148">
        <v>120</v>
      </c>
      <c r="I21" s="149">
        <v>0</v>
      </c>
      <c r="J21" s="149">
        <v>0</v>
      </c>
      <c r="K21" s="149">
        <v>0</v>
      </c>
      <c r="L21" s="147">
        <v>0</v>
      </c>
      <c r="M21" s="151">
        <f>I21*50+J21*5+K21*20+L21*(-15)</f>
        <v>0</v>
      </c>
    </row>
    <row r="22" spans="1:13" s="29" customFormat="1" ht="50.1" customHeight="1">
      <c r="A22" s="198">
        <v>11</v>
      </c>
      <c r="B22" s="166" t="s">
        <v>443</v>
      </c>
      <c r="C22" s="203" t="s">
        <v>99</v>
      </c>
      <c r="D22" s="203" t="s">
        <v>637</v>
      </c>
      <c r="E22" s="152" t="s">
        <v>95</v>
      </c>
      <c r="F22" s="90" t="s">
        <v>106</v>
      </c>
      <c r="G22" s="146">
        <v>1</v>
      </c>
      <c r="H22" s="148">
        <v>7.25</v>
      </c>
      <c r="I22" s="149">
        <v>0</v>
      </c>
      <c r="J22" s="149">
        <v>0</v>
      </c>
      <c r="K22" s="149">
        <v>0</v>
      </c>
      <c r="L22" s="147">
        <v>0</v>
      </c>
      <c r="M22" s="151">
        <f>I22*50+J22*5+K22*20+L22*(-15)</f>
        <v>0</v>
      </c>
    </row>
    <row r="23" spans="1:13" s="29" customFormat="1" ht="50.1" customHeight="1">
      <c r="A23" s="198">
        <v>12</v>
      </c>
      <c r="B23" s="166" t="s">
        <v>444</v>
      </c>
      <c r="C23" s="203" t="s">
        <v>100</v>
      </c>
      <c r="D23" s="203" t="s">
        <v>637</v>
      </c>
      <c r="E23" s="152" t="s">
        <v>95</v>
      </c>
      <c r="F23" s="90" t="s">
        <v>639</v>
      </c>
      <c r="G23" s="146">
        <v>1</v>
      </c>
      <c r="H23" s="148">
        <v>9</v>
      </c>
      <c r="I23" s="149">
        <v>0</v>
      </c>
      <c r="J23" s="149">
        <v>0</v>
      </c>
      <c r="K23" s="149">
        <v>0</v>
      </c>
      <c r="L23" s="147">
        <v>0</v>
      </c>
      <c r="M23" s="151">
        <f>I23*50+J23*5+K23*20+L23*(-15)</f>
        <v>0</v>
      </c>
    </row>
    <row r="24" spans="1:13" s="29" customFormat="1" ht="24.75" customHeight="1">
      <c r="B24" s="22"/>
      <c r="C24" s="23"/>
      <c r="E24" s="23"/>
      <c r="F24" s="24"/>
      <c r="G24" s="24"/>
      <c r="H24" s="65"/>
      <c r="I24" s="27"/>
      <c r="J24" s="25"/>
      <c r="K24" s="25"/>
      <c r="L24" s="26"/>
      <c r="M24" s="28"/>
    </row>
    <row r="25" spans="1:13" s="7" customFormat="1" ht="20.100000000000001" customHeight="1">
      <c r="B25" s="77"/>
      <c r="F25" s="9" t="s">
        <v>33</v>
      </c>
      <c r="G25" s="10"/>
      <c r="H25" s="66"/>
      <c r="I25" s="10"/>
      <c r="J25" s="11"/>
      <c r="L25" s="97"/>
      <c r="M25" s="347" t="s">
        <v>558</v>
      </c>
    </row>
    <row r="26" spans="1:13" s="7" customFormat="1" ht="20.25" customHeight="1">
      <c r="B26" s="77"/>
      <c r="E26" s="77" t="s">
        <v>34</v>
      </c>
      <c r="F26" s="9"/>
      <c r="G26" s="10"/>
      <c r="H26" s="66"/>
      <c r="I26" s="10"/>
      <c r="J26" s="11"/>
      <c r="K26" s="6"/>
    </row>
    <row r="27" spans="1:13" ht="18.75">
      <c r="E27" s="7"/>
      <c r="F27" s="9" t="s">
        <v>640</v>
      </c>
      <c r="G27" s="10"/>
      <c r="H27" s="66"/>
      <c r="I27" s="10"/>
      <c r="J27" s="11"/>
      <c r="K27" s="6"/>
      <c r="M27" s="348" t="s">
        <v>469</v>
      </c>
    </row>
  </sheetData>
  <mergeCells count="15">
    <mergeCell ref="A1:M1"/>
    <mergeCell ref="A2:M2"/>
    <mergeCell ref="A3:M3"/>
    <mergeCell ref="A6:M6"/>
    <mergeCell ref="A7:M7"/>
    <mergeCell ref="A4:M4"/>
    <mergeCell ref="G10:G11"/>
    <mergeCell ref="A10:A11"/>
    <mergeCell ref="I10:L10"/>
    <mergeCell ref="M10:M11"/>
    <mergeCell ref="B10:B11"/>
    <mergeCell ref="C10:C11"/>
    <mergeCell ref="D10:D11"/>
    <mergeCell ref="E10:E11"/>
    <mergeCell ref="F10:F11"/>
  </mergeCells>
  <pageMargins left="0.53" right="0.28000000000000003" top="0.69" bottom="0.24" header="0.3" footer="0.16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39"/>
  <sheetViews>
    <sheetView topLeftCell="A13" workbookViewId="0">
      <selection activeCell="D27" sqref="D27:D28"/>
    </sheetView>
  </sheetViews>
  <sheetFormatPr defaultRowHeight="15"/>
  <cols>
    <col min="1" max="1" width="9.140625" style="167"/>
    <col min="2" max="2" width="4.5703125" style="195" customWidth="1"/>
    <col min="3" max="3" width="19.28515625" style="167" customWidth="1"/>
    <col min="4" max="4" width="29.42578125" style="167" customWidth="1"/>
    <col min="5" max="5" width="23.42578125" style="167" customWidth="1"/>
    <col min="6" max="6" width="31" style="167" customWidth="1"/>
    <col min="7" max="7" width="9.85546875" style="167" customWidth="1"/>
    <col min="8" max="8" width="12.5703125" style="196" customWidth="1"/>
    <col min="9" max="9" width="11" style="167" customWidth="1"/>
    <col min="10" max="10" width="8.85546875" style="167" customWidth="1"/>
    <col min="11" max="11" width="6.85546875" style="167" customWidth="1"/>
    <col min="12" max="12" width="7.7109375" style="167" customWidth="1"/>
    <col min="13" max="13" width="5.42578125" style="170" customWidth="1"/>
    <col min="14" max="16384" width="9.140625" style="8"/>
  </cols>
  <sheetData>
    <row r="1" spans="1:13" ht="18.75">
      <c r="B1" s="256" t="s">
        <v>27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ht="18.75">
      <c r="B2" s="256" t="s">
        <v>28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18.75">
      <c r="B3" s="256" t="s">
        <v>423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18.75">
      <c r="B4" s="168"/>
      <c r="C4" s="169"/>
      <c r="D4" s="170"/>
      <c r="E4" s="169"/>
      <c r="F4" s="169"/>
      <c r="G4" s="169"/>
      <c r="H4" s="171"/>
      <c r="I4" s="168"/>
      <c r="J4" s="168"/>
      <c r="K4" s="168"/>
      <c r="L4" s="172"/>
    </row>
    <row r="5" spans="1:13" ht="20.25">
      <c r="B5" s="240" t="s">
        <v>29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</row>
    <row r="6" spans="1:13" ht="20.25">
      <c r="B6" s="240" t="s">
        <v>424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</row>
    <row r="7" spans="1:13" ht="20.25">
      <c r="B7" s="240" t="s">
        <v>603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7" customFormat="1" ht="19.5" thickBot="1">
      <c r="A8" s="173"/>
      <c r="B8" s="172"/>
      <c r="C8" s="174" t="s">
        <v>0</v>
      </c>
      <c r="D8" s="173"/>
      <c r="E8" s="174"/>
      <c r="F8" s="173"/>
      <c r="G8" s="173"/>
      <c r="H8" s="175"/>
      <c r="I8" s="173"/>
      <c r="J8" s="173"/>
      <c r="K8" s="173"/>
      <c r="L8" s="173"/>
      <c r="M8" s="176"/>
    </row>
    <row r="9" spans="1:13" s="18" customFormat="1" ht="42.75">
      <c r="A9" s="251" t="s">
        <v>30</v>
      </c>
      <c r="B9" s="243" t="s">
        <v>600</v>
      </c>
      <c r="C9" s="245" t="s">
        <v>3</v>
      </c>
      <c r="D9" s="245" t="s">
        <v>4</v>
      </c>
      <c r="E9" s="245" t="s">
        <v>9</v>
      </c>
      <c r="F9" s="245" t="s">
        <v>36</v>
      </c>
      <c r="G9" s="177" t="s">
        <v>430</v>
      </c>
      <c r="H9" s="178" t="s">
        <v>426</v>
      </c>
      <c r="I9" s="245" t="s">
        <v>427</v>
      </c>
      <c r="J9" s="245"/>
      <c r="K9" s="245"/>
      <c r="L9" s="245"/>
      <c r="M9" s="257" t="s">
        <v>37</v>
      </c>
    </row>
    <row r="10" spans="1:13" s="21" customFormat="1" ht="96">
      <c r="A10" s="252"/>
      <c r="B10" s="244"/>
      <c r="C10" s="246"/>
      <c r="D10" s="246"/>
      <c r="E10" s="246"/>
      <c r="F10" s="246"/>
      <c r="G10" s="179"/>
      <c r="H10" s="180" t="s">
        <v>429</v>
      </c>
      <c r="I10" s="165" t="s">
        <v>601</v>
      </c>
      <c r="J10" s="165" t="s">
        <v>428</v>
      </c>
      <c r="K10" s="165" t="s">
        <v>432</v>
      </c>
      <c r="L10" s="181" t="s">
        <v>431</v>
      </c>
      <c r="M10" s="258"/>
    </row>
    <row r="11" spans="1:13" ht="15.75">
      <c r="A11" s="250">
        <v>1</v>
      </c>
      <c r="B11" s="234" t="s">
        <v>433</v>
      </c>
      <c r="C11" s="236" t="s">
        <v>44</v>
      </c>
      <c r="D11" s="236" t="s">
        <v>45</v>
      </c>
      <c r="E11" s="236" t="s">
        <v>47</v>
      </c>
      <c r="F11" s="158" t="s">
        <v>43</v>
      </c>
      <c r="G11" s="236">
        <v>2</v>
      </c>
      <c r="H11" s="253">
        <v>40.39</v>
      </c>
      <c r="I11" s="236">
        <v>0</v>
      </c>
      <c r="J11" s="254">
        <v>0</v>
      </c>
      <c r="K11" s="254">
        <v>0</v>
      </c>
      <c r="L11" s="254">
        <v>0</v>
      </c>
      <c r="M11" s="255">
        <f>I11*50+J11*5+K11*20+L11*(-15)</f>
        <v>0</v>
      </c>
    </row>
    <row r="12" spans="1:13" ht="15.75">
      <c r="A12" s="250"/>
      <c r="B12" s="234"/>
      <c r="C12" s="236"/>
      <c r="D12" s="236"/>
      <c r="E12" s="236"/>
      <c r="F12" s="158" t="s">
        <v>48</v>
      </c>
      <c r="G12" s="236"/>
      <c r="H12" s="253"/>
      <c r="I12" s="236"/>
      <c r="J12" s="254"/>
      <c r="K12" s="254"/>
      <c r="L12" s="254"/>
      <c r="M12" s="255"/>
    </row>
    <row r="13" spans="1:13" ht="15.75">
      <c r="A13" s="250">
        <v>2</v>
      </c>
      <c r="B13" s="234" t="s">
        <v>434</v>
      </c>
      <c r="C13" s="236" t="s">
        <v>39</v>
      </c>
      <c r="D13" s="236" t="s">
        <v>582</v>
      </c>
      <c r="E13" s="236" t="s">
        <v>54</v>
      </c>
      <c r="F13" s="158" t="s">
        <v>53</v>
      </c>
      <c r="G13" s="236">
        <v>2</v>
      </c>
      <c r="H13" s="253">
        <v>12.04</v>
      </c>
      <c r="I13" s="236">
        <v>0</v>
      </c>
      <c r="J13" s="254">
        <v>2</v>
      </c>
      <c r="K13" s="254">
        <v>0</v>
      </c>
      <c r="L13" s="236">
        <v>0</v>
      </c>
      <c r="M13" s="255">
        <f>I13*50+J13*5+K13*20+L13*(-15)</f>
        <v>10</v>
      </c>
    </row>
    <row r="14" spans="1:13">
      <c r="A14" s="250"/>
      <c r="B14" s="234"/>
      <c r="C14" s="236"/>
      <c r="D14" s="236"/>
      <c r="E14" s="236"/>
      <c r="F14" s="182"/>
      <c r="G14" s="236"/>
      <c r="H14" s="253"/>
      <c r="I14" s="236"/>
      <c r="J14" s="254"/>
      <c r="K14" s="254"/>
      <c r="L14" s="236"/>
      <c r="M14" s="255"/>
    </row>
    <row r="15" spans="1:13" ht="15.75">
      <c r="A15" s="250">
        <v>3</v>
      </c>
      <c r="B15" s="234" t="s">
        <v>435</v>
      </c>
      <c r="C15" s="236" t="s">
        <v>60</v>
      </c>
      <c r="D15" s="236" t="s">
        <v>586</v>
      </c>
      <c r="E15" s="236" t="s">
        <v>63</v>
      </c>
      <c r="F15" s="158" t="s">
        <v>72</v>
      </c>
      <c r="G15" s="236">
        <v>2</v>
      </c>
      <c r="H15" s="253">
        <v>13.62</v>
      </c>
      <c r="I15" s="236">
        <v>0</v>
      </c>
      <c r="J15" s="254">
        <v>1</v>
      </c>
      <c r="K15" s="254">
        <v>0</v>
      </c>
      <c r="L15" s="236">
        <v>0</v>
      </c>
      <c r="M15" s="255">
        <f>I15*50+J15*5+K15*20+L15*(-15)</f>
        <v>5</v>
      </c>
    </row>
    <row r="16" spans="1:13" ht="34.5" customHeight="1">
      <c r="A16" s="250"/>
      <c r="B16" s="234"/>
      <c r="C16" s="236"/>
      <c r="D16" s="236"/>
      <c r="E16" s="236"/>
      <c r="F16" s="158" t="s">
        <v>73</v>
      </c>
      <c r="G16" s="236"/>
      <c r="H16" s="253"/>
      <c r="I16" s="236"/>
      <c r="J16" s="254"/>
      <c r="K16" s="254"/>
      <c r="L16" s="236"/>
      <c r="M16" s="255"/>
    </row>
    <row r="17" spans="1:13" ht="15.75">
      <c r="A17" s="250">
        <v>4</v>
      </c>
      <c r="B17" s="234" t="s">
        <v>436</v>
      </c>
      <c r="C17" s="236" t="s">
        <v>64</v>
      </c>
      <c r="D17" s="236" t="s">
        <v>68</v>
      </c>
      <c r="E17" s="236" t="s">
        <v>63</v>
      </c>
      <c r="F17" s="158" t="s">
        <v>74</v>
      </c>
      <c r="G17" s="236">
        <v>2</v>
      </c>
      <c r="H17" s="253">
        <v>11.96</v>
      </c>
      <c r="I17" s="236">
        <v>0</v>
      </c>
      <c r="J17" s="254">
        <v>1</v>
      </c>
      <c r="K17" s="254">
        <v>0</v>
      </c>
      <c r="L17" s="236">
        <v>0</v>
      </c>
      <c r="M17" s="255">
        <f>I17*50+J17*5+K17*20+L17*(-15)</f>
        <v>5</v>
      </c>
    </row>
    <row r="18" spans="1:13" ht="15.75">
      <c r="A18" s="250"/>
      <c r="B18" s="234"/>
      <c r="C18" s="236"/>
      <c r="D18" s="236"/>
      <c r="E18" s="236"/>
      <c r="F18" s="158" t="s">
        <v>75</v>
      </c>
      <c r="G18" s="236"/>
      <c r="H18" s="253"/>
      <c r="I18" s="236"/>
      <c r="J18" s="254"/>
      <c r="K18" s="254"/>
      <c r="L18" s="236"/>
      <c r="M18" s="255"/>
    </row>
    <row r="19" spans="1:13" ht="15.75">
      <c r="A19" s="250">
        <v>5</v>
      </c>
      <c r="B19" s="234" t="s">
        <v>437</v>
      </c>
      <c r="C19" s="236" t="s">
        <v>65</v>
      </c>
      <c r="D19" s="236" t="s">
        <v>68</v>
      </c>
      <c r="E19" s="236" t="s">
        <v>63</v>
      </c>
      <c r="F19" s="158" t="s">
        <v>76</v>
      </c>
      <c r="G19" s="236">
        <v>2</v>
      </c>
      <c r="H19" s="253">
        <v>6.94</v>
      </c>
      <c r="I19" s="236">
        <v>0</v>
      </c>
      <c r="J19" s="254">
        <v>0</v>
      </c>
      <c r="K19" s="254">
        <v>0</v>
      </c>
      <c r="L19" s="236">
        <v>0</v>
      </c>
      <c r="M19" s="255">
        <f>I19*50+J19*5+K19*20+L19*(-15)</f>
        <v>0</v>
      </c>
    </row>
    <row r="20" spans="1:13" ht="15.75">
      <c r="A20" s="250"/>
      <c r="B20" s="234"/>
      <c r="C20" s="236"/>
      <c r="D20" s="236"/>
      <c r="E20" s="236"/>
      <c r="F20" s="158" t="s">
        <v>77</v>
      </c>
      <c r="G20" s="236"/>
      <c r="H20" s="253"/>
      <c r="I20" s="236"/>
      <c r="J20" s="254"/>
      <c r="K20" s="254"/>
      <c r="L20" s="236"/>
      <c r="M20" s="255"/>
    </row>
    <row r="21" spans="1:13" ht="15.75">
      <c r="A21" s="250">
        <v>6</v>
      </c>
      <c r="B21" s="234" t="s">
        <v>438</v>
      </c>
      <c r="C21" s="235" t="s">
        <v>44</v>
      </c>
      <c r="D21" s="236" t="s">
        <v>68</v>
      </c>
      <c r="E21" s="236" t="s">
        <v>63</v>
      </c>
      <c r="F21" s="158" t="s">
        <v>80</v>
      </c>
      <c r="G21" s="236">
        <v>2</v>
      </c>
      <c r="H21" s="253">
        <v>12.75</v>
      </c>
      <c r="I21" s="236">
        <v>0</v>
      </c>
      <c r="J21" s="254">
        <v>0</v>
      </c>
      <c r="K21" s="254">
        <v>0</v>
      </c>
      <c r="L21" s="234">
        <v>0</v>
      </c>
      <c r="M21" s="255">
        <f>I21*50+J21*5+K21*20+L21*(-15)</f>
        <v>0</v>
      </c>
    </row>
    <row r="22" spans="1:13" ht="15.75">
      <c r="A22" s="250"/>
      <c r="B22" s="234"/>
      <c r="C22" s="235"/>
      <c r="D22" s="236"/>
      <c r="E22" s="236"/>
      <c r="F22" s="158" t="s">
        <v>81</v>
      </c>
      <c r="G22" s="236"/>
      <c r="H22" s="253"/>
      <c r="I22" s="236"/>
      <c r="J22" s="254"/>
      <c r="K22" s="254"/>
      <c r="L22" s="234"/>
      <c r="M22" s="255"/>
    </row>
    <row r="23" spans="1:13" s="29" customFormat="1" ht="15.75">
      <c r="A23" s="250">
        <v>7</v>
      </c>
      <c r="B23" s="234" t="s">
        <v>439</v>
      </c>
      <c r="C23" s="235" t="s">
        <v>67</v>
      </c>
      <c r="D23" s="235" t="s">
        <v>69</v>
      </c>
      <c r="E23" s="236" t="s">
        <v>63</v>
      </c>
      <c r="F23" s="158" t="s">
        <v>82</v>
      </c>
      <c r="G23" s="236">
        <v>2</v>
      </c>
      <c r="H23" s="253">
        <v>8.35</v>
      </c>
      <c r="I23" s="254">
        <v>0</v>
      </c>
      <c r="J23" s="254">
        <v>0</v>
      </c>
      <c r="K23" s="254">
        <v>0</v>
      </c>
      <c r="L23" s="234">
        <v>0</v>
      </c>
      <c r="M23" s="255">
        <f>I23*50+J23*5+K23*20+L23*(-15)</f>
        <v>0</v>
      </c>
    </row>
    <row r="24" spans="1:13" s="29" customFormat="1" ht="15.75">
      <c r="A24" s="250"/>
      <c r="B24" s="234"/>
      <c r="C24" s="235"/>
      <c r="D24" s="235"/>
      <c r="E24" s="236"/>
      <c r="F24" s="158" t="s">
        <v>83</v>
      </c>
      <c r="G24" s="236"/>
      <c r="H24" s="253"/>
      <c r="I24" s="254"/>
      <c r="J24" s="254"/>
      <c r="K24" s="254"/>
      <c r="L24" s="234"/>
      <c r="M24" s="255"/>
    </row>
    <row r="25" spans="1:13" s="29" customFormat="1" ht="15.75">
      <c r="A25" s="250">
        <v>8</v>
      </c>
      <c r="B25" s="234" t="s">
        <v>440</v>
      </c>
      <c r="C25" s="236" t="s">
        <v>84</v>
      </c>
      <c r="D25" s="236" t="s">
        <v>572</v>
      </c>
      <c r="E25" s="236" t="s">
        <v>85</v>
      </c>
      <c r="F25" s="158" t="s">
        <v>86</v>
      </c>
      <c r="G25" s="236">
        <v>2</v>
      </c>
      <c r="H25" s="253">
        <v>14.55</v>
      </c>
      <c r="I25" s="254">
        <v>0</v>
      </c>
      <c r="J25" s="254">
        <v>0</v>
      </c>
      <c r="K25" s="254">
        <v>0</v>
      </c>
      <c r="L25" s="234">
        <v>0</v>
      </c>
      <c r="M25" s="255">
        <f>I25*50+J25*5+K25*20+L25*(-15)</f>
        <v>0</v>
      </c>
    </row>
    <row r="26" spans="1:13" s="29" customFormat="1" ht="42.75" customHeight="1">
      <c r="A26" s="250"/>
      <c r="B26" s="234"/>
      <c r="C26" s="236"/>
      <c r="D26" s="236"/>
      <c r="E26" s="236"/>
      <c r="F26" s="158" t="s">
        <v>87</v>
      </c>
      <c r="G26" s="236"/>
      <c r="H26" s="253"/>
      <c r="I26" s="254"/>
      <c r="J26" s="254"/>
      <c r="K26" s="254"/>
      <c r="L26" s="234"/>
      <c r="M26" s="255"/>
    </row>
    <row r="27" spans="1:13" s="29" customFormat="1" ht="15.75">
      <c r="A27" s="250">
        <v>9</v>
      </c>
      <c r="B27" s="234" t="s">
        <v>441</v>
      </c>
      <c r="C27" s="236" t="s">
        <v>88</v>
      </c>
      <c r="D27" s="236" t="s">
        <v>571</v>
      </c>
      <c r="E27" s="236" t="s">
        <v>89</v>
      </c>
      <c r="F27" s="158" t="s">
        <v>93</v>
      </c>
      <c r="G27" s="236">
        <v>2</v>
      </c>
      <c r="H27" s="253">
        <v>12.57</v>
      </c>
      <c r="I27" s="254">
        <v>0</v>
      </c>
      <c r="J27" s="254">
        <v>2</v>
      </c>
      <c r="K27" s="254">
        <v>0</v>
      </c>
      <c r="L27" s="234">
        <v>0</v>
      </c>
      <c r="M27" s="255">
        <f>I27*50+J27*5+K27*20+L27*(-15)</f>
        <v>10</v>
      </c>
    </row>
    <row r="28" spans="1:13" s="29" customFormat="1" ht="32.25" customHeight="1">
      <c r="A28" s="250"/>
      <c r="B28" s="234"/>
      <c r="C28" s="236"/>
      <c r="D28" s="236"/>
      <c r="E28" s="236"/>
      <c r="F28" s="182"/>
      <c r="G28" s="236"/>
      <c r="H28" s="253"/>
      <c r="I28" s="254"/>
      <c r="J28" s="254"/>
      <c r="K28" s="254"/>
      <c r="L28" s="234"/>
      <c r="M28" s="255"/>
    </row>
    <row r="29" spans="1:13" s="29" customFormat="1" ht="15.75">
      <c r="A29" s="250">
        <v>10</v>
      </c>
      <c r="B29" s="234" t="s">
        <v>442</v>
      </c>
      <c r="C29" s="236" t="s">
        <v>97</v>
      </c>
      <c r="D29" s="236" t="s">
        <v>574</v>
      </c>
      <c r="E29" s="236" t="s">
        <v>95</v>
      </c>
      <c r="F29" s="158" t="s">
        <v>101</v>
      </c>
      <c r="G29" s="236">
        <v>2</v>
      </c>
      <c r="H29" s="253">
        <v>6.4</v>
      </c>
      <c r="I29" s="254">
        <v>0</v>
      </c>
      <c r="J29" s="254">
        <v>0</v>
      </c>
      <c r="K29" s="254">
        <v>0</v>
      </c>
      <c r="L29" s="234">
        <v>0</v>
      </c>
      <c r="M29" s="255">
        <f>I29*50+J29*5+K29*20+L29*(-15)</f>
        <v>0</v>
      </c>
    </row>
    <row r="30" spans="1:13" s="29" customFormat="1" ht="50.25" customHeight="1">
      <c r="A30" s="250"/>
      <c r="B30" s="234"/>
      <c r="C30" s="236"/>
      <c r="D30" s="236"/>
      <c r="E30" s="236"/>
      <c r="F30" s="158" t="s">
        <v>102</v>
      </c>
      <c r="G30" s="236"/>
      <c r="H30" s="253"/>
      <c r="I30" s="254"/>
      <c r="J30" s="254"/>
      <c r="K30" s="254"/>
      <c r="L30" s="234"/>
      <c r="M30" s="255"/>
    </row>
    <row r="31" spans="1:13" s="29" customFormat="1" ht="15.75">
      <c r="A31" s="250">
        <v>11</v>
      </c>
      <c r="B31" s="234" t="s">
        <v>443</v>
      </c>
      <c r="C31" s="236" t="s">
        <v>99</v>
      </c>
      <c r="D31" s="236" t="s">
        <v>574</v>
      </c>
      <c r="E31" s="236" t="s">
        <v>95</v>
      </c>
      <c r="F31" s="158" t="s">
        <v>106</v>
      </c>
      <c r="G31" s="236">
        <v>2</v>
      </c>
      <c r="H31" s="253">
        <v>8.7899999999999991</v>
      </c>
      <c r="I31" s="254">
        <v>0</v>
      </c>
      <c r="J31" s="254">
        <v>0</v>
      </c>
      <c r="K31" s="254">
        <v>0</v>
      </c>
      <c r="L31" s="234">
        <v>0</v>
      </c>
      <c r="M31" s="255">
        <f>I31*50+J31*5+K31*20+L31*(-15)</f>
        <v>0</v>
      </c>
    </row>
    <row r="32" spans="1:13" s="29" customFormat="1" ht="48.75" customHeight="1">
      <c r="A32" s="250"/>
      <c r="B32" s="234"/>
      <c r="C32" s="236"/>
      <c r="D32" s="236"/>
      <c r="E32" s="236"/>
      <c r="F32" s="182"/>
      <c r="G32" s="236"/>
      <c r="H32" s="253"/>
      <c r="I32" s="254"/>
      <c r="J32" s="254"/>
      <c r="K32" s="254"/>
      <c r="L32" s="234"/>
      <c r="M32" s="255"/>
    </row>
    <row r="33" spans="1:13" s="29" customFormat="1" ht="15.75">
      <c r="A33" s="250">
        <v>12</v>
      </c>
      <c r="B33" s="234" t="s">
        <v>444</v>
      </c>
      <c r="C33" s="236" t="s">
        <v>100</v>
      </c>
      <c r="D33" s="236" t="s">
        <v>574</v>
      </c>
      <c r="E33" s="236" t="s">
        <v>95</v>
      </c>
      <c r="F33" s="158" t="s">
        <v>107</v>
      </c>
      <c r="G33" s="236">
        <v>2</v>
      </c>
      <c r="H33" s="253">
        <v>5.76</v>
      </c>
      <c r="I33" s="254">
        <v>0</v>
      </c>
      <c r="J33" s="254">
        <v>0</v>
      </c>
      <c r="K33" s="254">
        <v>0</v>
      </c>
      <c r="L33" s="234">
        <v>0</v>
      </c>
      <c r="M33" s="255">
        <f>I33*50+J33*5+K33*20+L33*(-15)</f>
        <v>0</v>
      </c>
    </row>
    <row r="34" spans="1:13" s="29" customFormat="1" ht="48.75" customHeight="1">
      <c r="A34" s="250"/>
      <c r="B34" s="234"/>
      <c r="C34" s="236"/>
      <c r="D34" s="236"/>
      <c r="E34" s="236"/>
      <c r="F34" s="158" t="s">
        <v>108</v>
      </c>
      <c r="G34" s="236"/>
      <c r="H34" s="253"/>
      <c r="I34" s="254"/>
      <c r="J34" s="254"/>
      <c r="K34" s="254"/>
      <c r="L34" s="234"/>
      <c r="M34" s="255"/>
    </row>
    <row r="35" spans="1:13" s="29" customFormat="1" ht="18.75">
      <c r="A35" s="183"/>
      <c r="B35" s="184"/>
      <c r="C35" s="185"/>
      <c r="D35" s="183"/>
      <c r="E35" s="185"/>
      <c r="F35" s="186"/>
      <c r="G35" s="186"/>
      <c r="H35" s="187"/>
      <c r="I35" s="188"/>
      <c r="J35" s="189"/>
      <c r="K35" s="189"/>
      <c r="L35" s="190"/>
      <c r="M35" s="191"/>
    </row>
    <row r="36" spans="1:13" s="7" customFormat="1" ht="18.75">
      <c r="A36" s="173"/>
      <c r="B36" s="172"/>
      <c r="C36" s="173"/>
      <c r="D36" s="173"/>
      <c r="E36" s="173"/>
      <c r="F36" s="192"/>
      <c r="G36" s="192"/>
      <c r="H36" s="193"/>
      <c r="I36" s="194"/>
      <c r="J36" s="173"/>
      <c r="K36" s="173"/>
      <c r="L36" s="173"/>
      <c r="M36" s="173"/>
    </row>
    <row r="37" spans="1:13" s="7" customFormat="1" ht="18.75">
      <c r="A37" s="173"/>
      <c r="B37" s="172"/>
      <c r="C37" s="173"/>
      <c r="D37" s="173"/>
      <c r="E37" s="192" t="s">
        <v>33</v>
      </c>
      <c r="F37" s="173"/>
      <c r="G37" s="193"/>
      <c r="H37" s="193"/>
      <c r="I37" s="194"/>
      <c r="J37" s="173"/>
      <c r="K37" s="173" t="s">
        <v>558</v>
      </c>
      <c r="L37" s="190"/>
      <c r="M37" s="173"/>
    </row>
    <row r="38" spans="1:13" s="7" customFormat="1" ht="18.75">
      <c r="A38" s="173"/>
      <c r="B38" s="172"/>
      <c r="C38" s="173"/>
      <c r="D38" s="172" t="s">
        <v>34</v>
      </c>
      <c r="E38" s="192"/>
      <c r="F38" s="173"/>
      <c r="G38" s="193"/>
      <c r="H38" s="193"/>
      <c r="I38" s="194"/>
      <c r="J38" s="173"/>
      <c r="K38" s="173"/>
      <c r="L38" s="173"/>
      <c r="M38" s="173"/>
    </row>
    <row r="39" spans="1:13" ht="18.75">
      <c r="D39" s="173"/>
      <c r="E39" s="192" t="s">
        <v>35</v>
      </c>
      <c r="F39" s="173"/>
      <c r="G39" s="193"/>
      <c r="H39" s="193"/>
      <c r="I39" s="194"/>
      <c r="J39" s="173"/>
      <c r="K39" s="173"/>
      <c r="L39" s="190" t="s">
        <v>469</v>
      </c>
      <c r="M39" s="167"/>
    </row>
  </sheetData>
  <mergeCells count="158">
    <mergeCell ref="A23:A24"/>
    <mergeCell ref="A25:A26"/>
    <mergeCell ref="A27:A28"/>
    <mergeCell ref="A29:A30"/>
    <mergeCell ref="A31:A32"/>
    <mergeCell ref="A33:A34"/>
    <mergeCell ref="A9:A10"/>
    <mergeCell ref="A11:A12"/>
    <mergeCell ref="A13:A14"/>
    <mergeCell ref="A15:A16"/>
    <mergeCell ref="A17:A18"/>
    <mergeCell ref="A19:A20"/>
    <mergeCell ref="A21:A22"/>
    <mergeCell ref="B31:B32"/>
    <mergeCell ref="C31:C32"/>
    <mergeCell ref="D31:D32"/>
    <mergeCell ref="E31:E32"/>
    <mergeCell ref="G31:G32"/>
    <mergeCell ref="B33:B34"/>
    <mergeCell ref="C33:C34"/>
    <mergeCell ref="D33:D34"/>
    <mergeCell ref="E33:E34"/>
    <mergeCell ref="G33:G34"/>
    <mergeCell ref="D25:D26"/>
    <mergeCell ref="E25:E26"/>
    <mergeCell ref="G25:G26"/>
    <mergeCell ref="B29:B30"/>
    <mergeCell ref="C29:C30"/>
    <mergeCell ref="D29:D30"/>
    <mergeCell ref="E29:E30"/>
    <mergeCell ref="G29:G30"/>
    <mergeCell ref="B27:B28"/>
    <mergeCell ref="C27:C28"/>
    <mergeCell ref="D27:D28"/>
    <mergeCell ref="E27:E28"/>
    <mergeCell ref="G27:G28"/>
    <mergeCell ref="H25:H26"/>
    <mergeCell ref="I25:I26"/>
    <mergeCell ref="K17:K18"/>
    <mergeCell ref="L17:L18"/>
    <mergeCell ref="M17:M18"/>
    <mergeCell ref="H17:H18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  <mergeCell ref="L21:L22"/>
    <mergeCell ref="M21:M22"/>
    <mergeCell ref="B23:B24"/>
    <mergeCell ref="C23:C24"/>
    <mergeCell ref="D23:D24"/>
    <mergeCell ref="E23:E24"/>
    <mergeCell ref="G23:G24"/>
    <mergeCell ref="B25:B26"/>
    <mergeCell ref="C25:C26"/>
    <mergeCell ref="H19:H20"/>
    <mergeCell ref="I19:I20"/>
    <mergeCell ref="J19:J20"/>
    <mergeCell ref="K19:K20"/>
    <mergeCell ref="L19:L20"/>
    <mergeCell ref="M19:M20"/>
    <mergeCell ref="I17:I18"/>
    <mergeCell ref="J17:J18"/>
    <mergeCell ref="H23:H24"/>
    <mergeCell ref="B19:B20"/>
    <mergeCell ref="C19:C20"/>
    <mergeCell ref="D19:D20"/>
    <mergeCell ref="E19:E20"/>
    <mergeCell ref="G19:G20"/>
    <mergeCell ref="B17:B18"/>
    <mergeCell ref="C17:C18"/>
    <mergeCell ref="D17:D18"/>
    <mergeCell ref="E17:E18"/>
    <mergeCell ref="G17:G18"/>
    <mergeCell ref="M13:M14"/>
    <mergeCell ref="B13:B14"/>
    <mergeCell ref="C13:C14"/>
    <mergeCell ref="D13:D14"/>
    <mergeCell ref="E13:E14"/>
    <mergeCell ref="G13:G14"/>
    <mergeCell ref="H13:H14"/>
    <mergeCell ref="I13:I14"/>
    <mergeCell ref="B15:B16"/>
    <mergeCell ref="C15:C16"/>
    <mergeCell ref="D15:D16"/>
    <mergeCell ref="E15:E16"/>
    <mergeCell ref="G15:G16"/>
    <mergeCell ref="H15:H16"/>
    <mergeCell ref="I15:I16"/>
    <mergeCell ref="M15:M16"/>
    <mergeCell ref="F9:F10"/>
    <mergeCell ref="I9:L9"/>
    <mergeCell ref="L11:L12"/>
    <mergeCell ref="J13:J14"/>
    <mergeCell ref="K13:K14"/>
    <mergeCell ref="L13:L14"/>
    <mergeCell ref="J15:J16"/>
    <mergeCell ref="K15:K16"/>
    <mergeCell ref="L15:L16"/>
    <mergeCell ref="J11:J12"/>
    <mergeCell ref="K11:K12"/>
    <mergeCell ref="I11:I12"/>
    <mergeCell ref="B9:B10"/>
    <mergeCell ref="C9:C10"/>
    <mergeCell ref="D9:D10"/>
    <mergeCell ref="E9:E10"/>
    <mergeCell ref="M11:M12"/>
    <mergeCell ref="K27:K28"/>
    <mergeCell ref="L27:L28"/>
    <mergeCell ref="B1:M1"/>
    <mergeCell ref="B2:M2"/>
    <mergeCell ref="B3:M3"/>
    <mergeCell ref="B5:M5"/>
    <mergeCell ref="B6:M6"/>
    <mergeCell ref="B7:M7"/>
    <mergeCell ref="I23:I24"/>
    <mergeCell ref="J23:J24"/>
    <mergeCell ref="K23:K24"/>
    <mergeCell ref="L23:L24"/>
    <mergeCell ref="M9:M10"/>
    <mergeCell ref="B11:B12"/>
    <mergeCell ref="C11:C12"/>
    <mergeCell ref="D11:D12"/>
    <mergeCell ref="E11:E12"/>
    <mergeCell ref="G11:G12"/>
    <mergeCell ref="H11:H12"/>
    <mergeCell ref="K33:K34"/>
    <mergeCell ref="L33:L34"/>
    <mergeCell ref="M23:M24"/>
    <mergeCell ref="M25:M26"/>
    <mergeCell ref="M27:M28"/>
    <mergeCell ref="M29:M30"/>
    <mergeCell ref="M31:M32"/>
    <mergeCell ref="M33:M34"/>
    <mergeCell ref="J29:J30"/>
    <mergeCell ref="K29:K30"/>
    <mergeCell ref="L29:L30"/>
    <mergeCell ref="J31:J32"/>
    <mergeCell ref="K31:K32"/>
    <mergeCell ref="L31:L32"/>
    <mergeCell ref="J25:J26"/>
    <mergeCell ref="K25:K26"/>
    <mergeCell ref="L25:L26"/>
    <mergeCell ref="J27:J28"/>
    <mergeCell ref="H27:H28"/>
    <mergeCell ref="H29:H30"/>
    <mergeCell ref="H31:H32"/>
    <mergeCell ref="H33:H34"/>
    <mergeCell ref="I33:I34"/>
    <mergeCell ref="I29:I30"/>
    <mergeCell ref="I31:I32"/>
    <mergeCell ref="I27:I28"/>
    <mergeCell ref="J33:J34"/>
  </mergeCells>
  <pageMargins left="0.53" right="0.28000000000000003" top="0.69" bottom="0.24" header="0.3" footer="0.16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27"/>
  <sheetViews>
    <sheetView topLeftCell="A7" zoomScale="73" zoomScaleNormal="73" workbookViewId="0">
      <selection activeCell="A9" sqref="A9:D22"/>
    </sheetView>
  </sheetViews>
  <sheetFormatPr defaultRowHeight="15"/>
  <cols>
    <col min="1" max="1" width="5.5703125" style="8" customWidth="1"/>
    <col min="2" max="2" width="4.5703125" style="19" customWidth="1"/>
    <col min="3" max="3" width="15.5703125" style="8" customWidth="1"/>
    <col min="4" max="4" width="31.140625" style="8" customWidth="1"/>
    <col min="5" max="5" width="23.42578125" style="8" customWidth="1"/>
    <col min="6" max="6" width="8" style="20" customWidth="1"/>
    <col min="7" max="7" width="8.42578125" style="75" customWidth="1"/>
    <col min="8" max="8" width="8.85546875" style="8" customWidth="1"/>
    <col min="9" max="9" width="8.28515625" style="8" customWidth="1"/>
    <col min="10" max="10" width="12.28515625" style="8" customWidth="1"/>
    <col min="11" max="11" width="9.28515625" style="8" bestFit="1" customWidth="1"/>
    <col min="12" max="12" width="9.140625" style="8"/>
    <col min="13" max="13" width="14" style="8" bestFit="1" customWidth="1"/>
    <col min="14" max="14" width="16.140625" style="8" customWidth="1"/>
    <col min="15" max="16384" width="9.140625" style="8"/>
  </cols>
  <sheetData>
    <row r="1" spans="1:14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ht="18" customHeight="1">
      <c r="B2" s="7" t="s">
        <v>28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ht="18" customHeight="1">
      <c r="B4" s="13"/>
      <c r="C4" s="5"/>
      <c r="D4" s="14"/>
      <c r="E4" s="5"/>
      <c r="F4" s="17"/>
      <c r="G4" s="70"/>
      <c r="H4" s="13"/>
      <c r="I4" s="13"/>
      <c r="J4" s="13"/>
      <c r="K4" s="13"/>
    </row>
    <row r="5" spans="1:14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4" ht="18" customHeight="1">
      <c r="B6" s="239" t="s">
        <v>424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4" ht="18" customHeight="1">
      <c r="B7" s="239" t="s">
        <v>425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14" s="7" customFormat="1" ht="18" customHeight="1" thickBot="1">
      <c r="B8" s="31"/>
      <c r="C8" s="12" t="s">
        <v>0</v>
      </c>
      <c r="E8" s="12"/>
      <c r="F8" s="16"/>
      <c r="G8" s="71"/>
    </row>
    <row r="9" spans="1:14" s="18" customFormat="1" ht="42" customHeight="1">
      <c r="A9" s="251" t="s">
        <v>30</v>
      </c>
      <c r="B9" s="243" t="s">
        <v>600</v>
      </c>
      <c r="C9" s="245" t="s">
        <v>3</v>
      </c>
      <c r="D9" s="245" t="s">
        <v>4</v>
      </c>
      <c r="E9" s="241" t="s">
        <v>9</v>
      </c>
      <c r="F9" s="48" t="s">
        <v>426</v>
      </c>
      <c r="G9" s="55" t="s">
        <v>427</v>
      </c>
      <c r="H9" s="72" t="s">
        <v>426</v>
      </c>
      <c r="I9" s="55" t="s">
        <v>427</v>
      </c>
      <c r="J9" s="265" t="s">
        <v>563</v>
      </c>
      <c r="K9" s="266"/>
      <c r="L9" s="261" t="s">
        <v>473</v>
      </c>
      <c r="M9" s="263" t="s">
        <v>31</v>
      </c>
      <c r="N9" s="259" t="s">
        <v>32</v>
      </c>
    </row>
    <row r="10" spans="1:14" s="21" customFormat="1" ht="96" customHeight="1" thickBot="1">
      <c r="A10" s="252"/>
      <c r="B10" s="244"/>
      <c r="C10" s="246"/>
      <c r="D10" s="246"/>
      <c r="E10" s="247"/>
      <c r="F10" s="49" t="s">
        <v>471</v>
      </c>
      <c r="G10" s="49" t="s">
        <v>471</v>
      </c>
      <c r="H10" s="73" t="s">
        <v>472</v>
      </c>
      <c r="I10" s="106" t="s">
        <v>472</v>
      </c>
      <c r="J10" s="104"/>
      <c r="K10" s="105"/>
      <c r="L10" s="262"/>
      <c r="M10" s="264"/>
      <c r="N10" s="260"/>
    </row>
    <row r="11" spans="1:14" ht="63.75" thickBot="1">
      <c r="A11" s="198">
        <v>1</v>
      </c>
      <c r="B11" s="199" t="s">
        <v>434</v>
      </c>
      <c r="C11" s="200" t="s">
        <v>39</v>
      </c>
      <c r="D11" s="200" t="s">
        <v>582</v>
      </c>
      <c r="E11" s="98" t="s">
        <v>54</v>
      </c>
      <c r="F11" s="130">
        <v>8.4700000000000006</v>
      </c>
      <c r="G11" s="131">
        <v>0</v>
      </c>
      <c r="H11" s="80">
        <v>12.04</v>
      </c>
      <c r="I11" s="132">
        <v>10</v>
      </c>
      <c r="J11" s="133">
        <v>12.04</v>
      </c>
      <c r="K11" s="134">
        <v>10</v>
      </c>
      <c r="L11" s="135">
        <v>1</v>
      </c>
      <c r="M11" s="99" t="s">
        <v>560</v>
      </c>
      <c r="N11" s="100" t="s">
        <v>564</v>
      </c>
    </row>
    <row r="12" spans="1:14" ht="63.75" thickBot="1">
      <c r="A12" s="198">
        <v>2</v>
      </c>
      <c r="B12" s="201" t="s">
        <v>441</v>
      </c>
      <c r="C12" s="202" t="s">
        <v>88</v>
      </c>
      <c r="D12" s="202" t="s">
        <v>571</v>
      </c>
      <c r="E12" s="90" t="s">
        <v>89</v>
      </c>
      <c r="F12" s="197">
        <v>9.49</v>
      </c>
      <c r="G12" s="79">
        <v>0</v>
      </c>
      <c r="H12" s="81">
        <v>12.57</v>
      </c>
      <c r="I12" s="136">
        <v>10</v>
      </c>
      <c r="J12" s="137">
        <v>12.57</v>
      </c>
      <c r="K12" s="138">
        <v>10</v>
      </c>
      <c r="L12" s="139">
        <v>2</v>
      </c>
      <c r="M12" s="89" t="s">
        <v>561</v>
      </c>
      <c r="N12" s="100" t="s">
        <v>564</v>
      </c>
    </row>
    <row r="13" spans="1:14" ht="63">
      <c r="A13" s="198">
        <v>3</v>
      </c>
      <c r="B13" s="201" t="s">
        <v>437</v>
      </c>
      <c r="C13" s="202" t="s">
        <v>65</v>
      </c>
      <c r="D13" s="202" t="s">
        <v>68</v>
      </c>
      <c r="E13" s="90" t="s">
        <v>63</v>
      </c>
      <c r="F13" s="81">
        <v>20.27</v>
      </c>
      <c r="G13" s="79">
        <v>10</v>
      </c>
      <c r="H13" s="81">
        <v>6.94</v>
      </c>
      <c r="I13" s="136">
        <v>0</v>
      </c>
      <c r="J13" s="137">
        <v>20.27</v>
      </c>
      <c r="K13" s="138">
        <v>10</v>
      </c>
      <c r="L13" s="139">
        <v>3</v>
      </c>
      <c r="M13" s="89" t="s">
        <v>562</v>
      </c>
      <c r="N13" s="100" t="s">
        <v>564</v>
      </c>
    </row>
    <row r="14" spans="1:14" ht="31.5">
      <c r="A14" s="198">
        <v>4</v>
      </c>
      <c r="B14" s="201" t="s">
        <v>436</v>
      </c>
      <c r="C14" s="202" t="s">
        <v>64</v>
      </c>
      <c r="D14" s="202" t="s">
        <v>68</v>
      </c>
      <c r="E14" s="90" t="s">
        <v>63</v>
      </c>
      <c r="F14" s="81">
        <v>4.16</v>
      </c>
      <c r="G14" s="79">
        <v>-15</v>
      </c>
      <c r="H14" s="81">
        <v>11.96</v>
      </c>
      <c r="I14" s="136">
        <v>5</v>
      </c>
      <c r="J14" s="137">
        <v>11.96</v>
      </c>
      <c r="K14" s="138">
        <v>5</v>
      </c>
      <c r="L14" s="139">
        <v>4</v>
      </c>
      <c r="M14" s="89" t="s">
        <v>554</v>
      </c>
      <c r="N14" s="101"/>
    </row>
    <row r="15" spans="1:14" ht="47.25">
      <c r="A15" s="198">
        <v>5</v>
      </c>
      <c r="B15" s="201" t="s">
        <v>435</v>
      </c>
      <c r="C15" s="202" t="s">
        <v>60</v>
      </c>
      <c r="D15" s="203" t="s">
        <v>568</v>
      </c>
      <c r="E15" s="90" t="s">
        <v>63</v>
      </c>
      <c r="F15" s="81">
        <v>7.34</v>
      </c>
      <c r="G15" s="79">
        <v>0</v>
      </c>
      <c r="H15" s="81">
        <v>13.62</v>
      </c>
      <c r="I15" s="136">
        <v>5</v>
      </c>
      <c r="J15" s="137">
        <v>13.62</v>
      </c>
      <c r="K15" s="138">
        <v>5</v>
      </c>
      <c r="L15" s="139">
        <v>5</v>
      </c>
      <c r="M15" s="89" t="s">
        <v>554</v>
      </c>
      <c r="N15" s="101"/>
    </row>
    <row r="16" spans="1:14" ht="49.5" customHeight="1">
      <c r="A16" s="198">
        <v>6</v>
      </c>
      <c r="B16" s="201" t="s">
        <v>433</v>
      </c>
      <c r="C16" s="202" t="s">
        <v>44</v>
      </c>
      <c r="D16" s="202" t="s">
        <v>45</v>
      </c>
      <c r="E16" s="90" t="s">
        <v>47</v>
      </c>
      <c r="F16" s="81">
        <v>3.94</v>
      </c>
      <c r="G16" s="79">
        <v>0</v>
      </c>
      <c r="H16" s="81">
        <v>40.39</v>
      </c>
      <c r="I16" s="136">
        <v>0</v>
      </c>
      <c r="J16" s="137">
        <v>3.94</v>
      </c>
      <c r="K16" s="138">
        <v>0</v>
      </c>
      <c r="L16" s="139">
        <v>11</v>
      </c>
      <c r="M16" s="89" t="s">
        <v>554</v>
      </c>
      <c r="N16" s="101"/>
    </row>
    <row r="17" spans="1:14" ht="63">
      <c r="A17" s="198">
        <v>7</v>
      </c>
      <c r="B17" s="201" t="s">
        <v>444</v>
      </c>
      <c r="C17" s="202" t="s">
        <v>100</v>
      </c>
      <c r="D17" s="203" t="s">
        <v>574</v>
      </c>
      <c r="E17" s="90" t="s">
        <v>95</v>
      </c>
      <c r="F17" s="81">
        <v>9</v>
      </c>
      <c r="G17" s="79">
        <v>0</v>
      </c>
      <c r="H17" s="81">
        <v>5.76</v>
      </c>
      <c r="I17" s="136">
        <v>0</v>
      </c>
      <c r="J17" s="137">
        <v>5.76</v>
      </c>
      <c r="K17" s="138">
        <v>0</v>
      </c>
      <c r="L17" s="139">
        <v>12</v>
      </c>
      <c r="M17" s="89" t="s">
        <v>554</v>
      </c>
      <c r="N17" s="101"/>
    </row>
    <row r="18" spans="1:14" ht="63">
      <c r="A18" s="198">
        <v>8</v>
      </c>
      <c r="B18" s="201" t="s">
        <v>442</v>
      </c>
      <c r="C18" s="202" t="s">
        <v>97</v>
      </c>
      <c r="D18" s="203" t="s">
        <v>574</v>
      </c>
      <c r="E18" s="90" t="s">
        <v>95</v>
      </c>
      <c r="F18" s="81">
        <v>120</v>
      </c>
      <c r="G18" s="79">
        <v>0</v>
      </c>
      <c r="H18" s="81">
        <v>6.4</v>
      </c>
      <c r="I18" s="136">
        <v>0</v>
      </c>
      <c r="J18" s="137">
        <v>6.4</v>
      </c>
      <c r="K18" s="138">
        <v>0</v>
      </c>
      <c r="L18" s="139">
        <v>13</v>
      </c>
      <c r="M18" s="89" t="s">
        <v>554</v>
      </c>
      <c r="N18" s="101"/>
    </row>
    <row r="19" spans="1:14" ht="47.25">
      <c r="A19" s="198">
        <v>9</v>
      </c>
      <c r="B19" s="201" t="s">
        <v>439</v>
      </c>
      <c r="C19" s="204" t="s">
        <v>67</v>
      </c>
      <c r="D19" s="204" t="s">
        <v>69</v>
      </c>
      <c r="E19" s="90" t="s">
        <v>63</v>
      </c>
      <c r="F19" s="81">
        <v>7.12</v>
      </c>
      <c r="G19" s="79">
        <v>0</v>
      </c>
      <c r="H19" s="81">
        <v>8.35</v>
      </c>
      <c r="I19" s="136">
        <v>0</v>
      </c>
      <c r="J19" s="137">
        <v>7.12</v>
      </c>
      <c r="K19" s="138">
        <v>0</v>
      </c>
      <c r="L19" s="139">
        <v>14</v>
      </c>
      <c r="M19" s="89" t="s">
        <v>554</v>
      </c>
      <c r="N19" s="101"/>
    </row>
    <row r="20" spans="1:14" ht="63">
      <c r="A20" s="198">
        <v>10</v>
      </c>
      <c r="B20" s="201" t="s">
        <v>443</v>
      </c>
      <c r="C20" s="202" t="s">
        <v>99</v>
      </c>
      <c r="D20" s="203" t="s">
        <v>574</v>
      </c>
      <c r="E20" s="90" t="s">
        <v>95</v>
      </c>
      <c r="F20" s="81">
        <v>7.25</v>
      </c>
      <c r="G20" s="79">
        <v>0</v>
      </c>
      <c r="H20" s="81">
        <v>8.7899999999999991</v>
      </c>
      <c r="I20" s="136">
        <v>0</v>
      </c>
      <c r="J20" s="137">
        <v>7.25</v>
      </c>
      <c r="K20" s="138">
        <v>0</v>
      </c>
      <c r="L20" s="139">
        <v>15</v>
      </c>
      <c r="M20" s="89" t="s">
        <v>554</v>
      </c>
      <c r="N20" s="101"/>
    </row>
    <row r="21" spans="1:14" ht="31.5">
      <c r="A21" s="198">
        <v>11</v>
      </c>
      <c r="B21" s="201" t="s">
        <v>438</v>
      </c>
      <c r="C21" s="204" t="s">
        <v>44</v>
      </c>
      <c r="D21" s="204" t="s">
        <v>68</v>
      </c>
      <c r="E21" s="90" t="s">
        <v>63</v>
      </c>
      <c r="F21" s="81">
        <v>8.25</v>
      </c>
      <c r="G21" s="79">
        <v>0</v>
      </c>
      <c r="H21" s="81">
        <v>12.75</v>
      </c>
      <c r="I21" s="136">
        <v>0</v>
      </c>
      <c r="J21" s="137">
        <v>8.25</v>
      </c>
      <c r="K21" s="138">
        <v>0</v>
      </c>
      <c r="L21" s="139">
        <v>16</v>
      </c>
      <c r="M21" s="89" t="s">
        <v>554</v>
      </c>
      <c r="N21" s="101"/>
    </row>
    <row r="22" spans="1:14" ht="48" thickBot="1">
      <c r="A22" s="198">
        <v>12</v>
      </c>
      <c r="B22" s="205" t="s">
        <v>440</v>
      </c>
      <c r="C22" s="206" t="s">
        <v>84</v>
      </c>
      <c r="D22" s="203" t="s">
        <v>572</v>
      </c>
      <c r="E22" s="102" t="s">
        <v>85</v>
      </c>
      <c r="F22" s="140">
        <v>120</v>
      </c>
      <c r="G22" s="141">
        <v>0</v>
      </c>
      <c r="H22" s="140">
        <v>14.55</v>
      </c>
      <c r="I22" s="142">
        <v>0</v>
      </c>
      <c r="J22" s="143">
        <v>14.55</v>
      </c>
      <c r="K22" s="144">
        <v>0</v>
      </c>
      <c r="L22" s="145">
        <v>17</v>
      </c>
      <c r="M22" s="129" t="s">
        <v>554</v>
      </c>
      <c r="N22" s="103"/>
    </row>
    <row r="23" spans="1:14" s="29" customFormat="1" ht="24.75" customHeight="1">
      <c r="B23" s="22"/>
      <c r="C23" s="23"/>
      <c r="E23" s="23"/>
      <c r="F23" s="25"/>
      <c r="G23" s="74"/>
      <c r="H23" s="27"/>
      <c r="I23" s="25"/>
      <c r="J23" s="25"/>
      <c r="K23" s="25"/>
    </row>
    <row r="24" spans="1:14" s="7" customFormat="1" ht="36" customHeight="1">
      <c r="B24" s="77"/>
      <c r="E24" s="9" t="s">
        <v>33</v>
      </c>
      <c r="G24" s="11"/>
      <c r="H24" s="11"/>
      <c r="I24" s="6"/>
      <c r="K24" s="7" t="s">
        <v>558</v>
      </c>
      <c r="L24" s="26"/>
    </row>
    <row r="25" spans="1:14" s="7" customFormat="1" ht="20.100000000000001" customHeight="1">
      <c r="B25" s="77"/>
      <c r="D25" s="77" t="s">
        <v>34</v>
      </c>
      <c r="E25" s="9"/>
      <c r="G25" s="11"/>
      <c r="H25" s="11"/>
      <c r="I25" s="6"/>
    </row>
    <row r="26" spans="1:14" s="7" customFormat="1" ht="48.75" customHeight="1">
      <c r="B26" s="19"/>
      <c r="C26" s="8"/>
      <c r="E26" s="9" t="s">
        <v>35</v>
      </c>
      <c r="G26" s="11"/>
      <c r="H26" s="11"/>
      <c r="I26" s="6"/>
      <c r="L26" s="26" t="s">
        <v>469</v>
      </c>
      <c r="M26" s="8"/>
    </row>
    <row r="27" spans="1:14" ht="18.75">
      <c r="B27" s="8"/>
      <c r="E27" s="7"/>
      <c r="F27" s="10"/>
      <c r="G27" s="11"/>
      <c r="H27" s="11"/>
      <c r="I27" s="6"/>
      <c r="J27" s="6"/>
      <c r="K27" s="6"/>
    </row>
  </sheetData>
  <sortState ref="B16:K27">
    <sortCondition ref="J16"/>
  </sortState>
  <mergeCells count="14">
    <mergeCell ref="N9:N10"/>
    <mergeCell ref="L9:L10"/>
    <mergeCell ref="M9:M10"/>
    <mergeCell ref="A9:A10"/>
    <mergeCell ref="B1:N1"/>
    <mergeCell ref="B3:N3"/>
    <mergeCell ref="B5:N5"/>
    <mergeCell ref="B6:N6"/>
    <mergeCell ref="B7:N7"/>
    <mergeCell ref="J9:K9"/>
    <mergeCell ref="B9:B10"/>
    <mergeCell ref="C9:C10"/>
    <mergeCell ref="D9:D10"/>
    <mergeCell ref="E9:E10"/>
  </mergeCells>
  <pageMargins left="0.53" right="0.28000000000000003" top="0.69" bottom="0.24" header="0.3" footer="0.16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86"/>
  <sheetViews>
    <sheetView view="pageBreakPreview" zoomScale="60" workbookViewId="0">
      <selection sqref="A1:F1048576"/>
    </sheetView>
  </sheetViews>
  <sheetFormatPr defaultRowHeight="15"/>
  <cols>
    <col min="1" max="1" width="6.28515625" style="167" customWidth="1"/>
    <col min="2" max="2" width="4.5703125" style="195" customWidth="1"/>
    <col min="3" max="3" width="19.28515625" style="167" customWidth="1"/>
    <col min="4" max="4" width="31.140625" style="167" customWidth="1"/>
    <col min="5" max="5" width="23.42578125" style="167" customWidth="1"/>
    <col min="6" max="6" width="31" style="167" customWidth="1"/>
    <col min="7" max="7" width="9.85546875" style="8" customWidth="1"/>
    <col min="8" max="8" width="12.5703125" style="67" customWidth="1"/>
    <col min="9" max="9" width="11" style="8" customWidth="1"/>
    <col min="10" max="10" width="10.42578125" style="8" customWidth="1"/>
    <col min="11" max="11" width="6.85546875" style="8" customWidth="1"/>
    <col min="12" max="12" width="7.7109375" style="8" customWidth="1"/>
    <col min="13" max="13" width="7.140625" style="14" customWidth="1"/>
    <col min="14" max="16384" width="9.140625" style="8"/>
  </cols>
  <sheetData>
    <row r="1" spans="1:13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18" customHeight="1">
      <c r="B4" s="168"/>
      <c r="C4" s="169"/>
      <c r="D4" s="170"/>
      <c r="E4" s="169"/>
      <c r="F4" s="169"/>
      <c r="G4" s="5"/>
      <c r="H4" s="63"/>
      <c r="I4" s="13"/>
      <c r="J4" s="13"/>
      <c r="K4" s="13"/>
      <c r="L4" s="31"/>
    </row>
    <row r="5" spans="1:13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3" ht="18" customHeight="1">
      <c r="B6" s="239" t="s">
        <v>424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18" customHeight="1">
      <c r="B7" s="240" t="s">
        <v>606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7" customFormat="1" ht="18" customHeight="1" thickBot="1">
      <c r="A8" s="173"/>
      <c r="B8" s="172"/>
      <c r="C8" s="174" t="s">
        <v>0</v>
      </c>
      <c r="D8" s="173"/>
      <c r="E8" s="174"/>
      <c r="F8" s="173"/>
      <c r="H8" s="64"/>
      <c r="M8" s="15"/>
    </row>
    <row r="9" spans="1:13" s="18" customFormat="1" ht="42" customHeight="1">
      <c r="A9" s="286" t="s">
        <v>30</v>
      </c>
      <c r="B9" s="283" t="s">
        <v>600</v>
      </c>
      <c r="C9" s="245" t="s">
        <v>3</v>
      </c>
      <c r="D9" s="245" t="s">
        <v>4</v>
      </c>
      <c r="E9" s="245" t="s">
        <v>9</v>
      </c>
      <c r="F9" s="245" t="s">
        <v>36</v>
      </c>
      <c r="G9" s="32" t="s">
        <v>430</v>
      </c>
      <c r="H9" s="68" t="s">
        <v>549</v>
      </c>
      <c r="I9" s="241" t="s">
        <v>427</v>
      </c>
      <c r="J9" s="241"/>
      <c r="K9" s="241"/>
      <c r="L9" s="241"/>
      <c r="M9" s="242" t="s">
        <v>37</v>
      </c>
    </row>
    <row r="10" spans="1:13" s="21" customFormat="1" ht="96" customHeight="1" thickBot="1">
      <c r="A10" s="286"/>
      <c r="B10" s="284"/>
      <c r="C10" s="285"/>
      <c r="D10" s="285"/>
      <c r="E10" s="285"/>
      <c r="F10" s="285"/>
      <c r="G10" s="50"/>
      <c r="H10" s="51" t="s">
        <v>429</v>
      </c>
      <c r="I10" s="45" t="s">
        <v>474</v>
      </c>
      <c r="J10" s="45" t="s">
        <v>488</v>
      </c>
      <c r="K10" s="45" t="s">
        <v>486</v>
      </c>
      <c r="L10" s="45" t="s">
        <v>487</v>
      </c>
      <c r="M10" s="280"/>
    </row>
    <row r="11" spans="1:13" ht="21.75" customHeight="1">
      <c r="A11" s="250">
        <v>1</v>
      </c>
      <c r="B11" s="278" t="s">
        <v>445</v>
      </c>
      <c r="C11" s="268" t="str">
        <f>Список!E37</f>
        <v>Кубик</v>
      </c>
      <c r="D11" s="268" t="str">
        <f>Список!F37</f>
        <v>МАОУ «Средняя общеобразовательная школа № 12 с углубленным изучением немецкого языка»</v>
      </c>
      <c r="E11" s="281" t="str">
        <f>Список!K37</f>
        <v>Азанова Надежда Алексеевна</v>
      </c>
      <c r="F11" s="207" t="str">
        <f>Список!C37</f>
        <v>Войшко Михаил    </v>
      </c>
      <c r="G11" s="272">
        <v>1</v>
      </c>
      <c r="H11" s="276" t="s">
        <v>521</v>
      </c>
      <c r="I11" s="272">
        <v>1</v>
      </c>
      <c r="J11" s="282">
        <v>0</v>
      </c>
      <c r="K11" s="282">
        <v>0</v>
      </c>
      <c r="L11" s="282">
        <v>0</v>
      </c>
      <c r="M11" s="274">
        <f>I11*120+J11*(-20)+K11*(-20)+L11*(-10)</f>
        <v>120</v>
      </c>
    </row>
    <row r="12" spans="1:13" ht="42.75" customHeight="1" thickBot="1">
      <c r="A12" s="250"/>
      <c r="B12" s="279"/>
      <c r="C12" s="277"/>
      <c r="D12" s="269"/>
      <c r="E12" s="271"/>
      <c r="F12" s="158" t="str">
        <f>Список!C38</f>
        <v xml:space="preserve">Федоров Илья  </v>
      </c>
      <c r="G12" s="237"/>
      <c r="H12" s="273"/>
      <c r="I12" s="237"/>
      <c r="J12" s="231"/>
      <c r="K12" s="231"/>
      <c r="L12" s="231"/>
      <c r="M12" s="232"/>
    </row>
    <row r="13" spans="1:13" ht="18" customHeight="1">
      <c r="A13" s="250">
        <v>2</v>
      </c>
      <c r="B13" s="279" t="s">
        <v>446</v>
      </c>
      <c r="C13" s="268" t="str">
        <f>Список!E39</f>
        <v>Победители по жизни</v>
      </c>
      <c r="D13" s="268" t="str">
        <f>Список!F39</f>
        <v>МБОУ "Конзаводская средняя школа им.В.К. Блюхера"</v>
      </c>
      <c r="E13" s="270" t="str">
        <f>Список!K39</f>
        <v>Бронникова Лариса Александровна</v>
      </c>
      <c r="F13" s="158" t="str">
        <f>Список!C39</f>
        <v>Болотов Евгений</v>
      </c>
      <c r="G13" s="237">
        <v>1</v>
      </c>
      <c r="H13" s="273" t="s">
        <v>522</v>
      </c>
      <c r="I13" s="237">
        <v>0</v>
      </c>
      <c r="J13" s="231">
        <v>0</v>
      </c>
      <c r="K13" s="231">
        <v>2</v>
      </c>
      <c r="L13" s="237">
        <v>1</v>
      </c>
      <c r="M13" s="274">
        <f t="shared" ref="M13" si="0">I13*120+J13*(-20)+K13*(-20)+L13*(-10)</f>
        <v>-50</v>
      </c>
    </row>
    <row r="14" spans="1:13" ht="18" customHeight="1" thickBot="1">
      <c r="A14" s="250"/>
      <c r="B14" s="279"/>
      <c r="C14" s="277"/>
      <c r="D14" s="269"/>
      <c r="E14" s="271"/>
      <c r="F14" s="158" t="str">
        <f>Список!C40</f>
        <v xml:space="preserve">Ветелкин Михаил </v>
      </c>
      <c r="G14" s="237"/>
      <c r="H14" s="273"/>
      <c r="I14" s="237"/>
      <c r="J14" s="231"/>
      <c r="K14" s="231"/>
      <c r="L14" s="237"/>
      <c r="M14" s="232"/>
    </row>
    <row r="15" spans="1:13" ht="18" customHeight="1">
      <c r="A15" s="250">
        <v>3</v>
      </c>
      <c r="B15" s="278" t="s">
        <v>447</v>
      </c>
      <c r="C15" s="268" t="str">
        <f>Список!E41</f>
        <v>Желуди</v>
      </c>
      <c r="D15" s="268" t="str">
        <f>Список!F41</f>
        <v>МАОУ "Лобановская средняя общеобразовательная школа"</v>
      </c>
      <c r="E15" s="270" t="str">
        <f>Список!K41</f>
        <v>Букирев Илья Владимирович</v>
      </c>
      <c r="F15" s="158" t="str">
        <f>Список!C41</f>
        <v>Елатов Артём</v>
      </c>
      <c r="G15" s="272">
        <v>1</v>
      </c>
      <c r="H15" s="273" t="s">
        <v>565</v>
      </c>
      <c r="I15" s="237">
        <v>0</v>
      </c>
      <c r="J15" s="231">
        <v>0</v>
      </c>
      <c r="K15" s="231">
        <v>0</v>
      </c>
      <c r="L15" s="237">
        <v>0</v>
      </c>
      <c r="M15" s="274">
        <f t="shared" ref="M15" si="1">I15*120+J15*(-20)+K15*(-20)+L15*(-10)</f>
        <v>0</v>
      </c>
    </row>
    <row r="16" spans="1:13" ht="18" customHeight="1" thickBot="1">
      <c r="A16" s="250"/>
      <c r="B16" s="279"/>
      <c r="C16" s="277"/>
      <c r="D16" s="269"/>
      <c r="E16" s="271"/>
      <c r="F16" s="158" t="str">
        <f>Список!C42</f>
        <v xml:space="preserve">Истомин Михаил </v>
      </c>
      <c r="G16" s="237"/>
      <c r="H16" s="273"/>
      <c r="I16" s="237"/>
      <c r="J16" s="231"/>
      <c r="K16" s="231"/>
      <c r="L16" s="237"/>
      <c r="M16" s="232"/>
    </row>
    <row r="17" spans="1:13" ht="18" customHeight="1">
      <c r="A17" s="250">
        <v>4</v>
      </c>
      <c r="B17" s="278" t="s">
        <v>448</v>
      </c>
      <c r="C17" s="268">
        <f>Список!E45</f>
        <v>14</v>
      </c>
      <c r="D17" s="268" t="str">
        <f>Список!F45</f>
        <v>МАОУ "Средняя общеобразовательная школа № 10"</v>
      </c>
      <c r="E17" s="270" t="str">
        <f>Список!K45</f>
        <v>Вожаков Алексей Григорьевич</v>
      </c>
      <c r="F17" s="158" t="str">
        <f>Список!C45</f>
        <v>Крамсков Иван</v>
      </c>
      <c r="G17" s="272">
        <v>1</v>
      </c>
      <c r="H17" s="273" t="s">
        <v>523</v>
      </c>
      <c r="I17" s="237">
        <v>0</v>
      </c>
      <c r="J17" s="231">
        <v>0</v>
      </c>
      <c r="K17" s="231">
        <v>0</v>
      </c>
      <c r="L17" s="237">
        <v>0</v>
      </c>
      <c r="M17" s="274">
        <f t="shared" ref="M17" si="2">I17*120+J17*(-20)+K17*(-20)+L17*(-10)</f>
        <v>0</v>
      </c>
    </row>
    <row r="18" spans="1:13" ht="30.75" customHeight="1" thickBot="1">
      <c r="A18" s="250"/>
      <c r="B18" s="279"/>
      <c r="C18" s="277"/>
      <c r="D18" s="269"/>
      <c r="E18" s="271"/>
      <c r="F18" s="182"/>
      <c r="G18" s="237"/>
      <c r="H18" s="273"/>
      <c r="I18" s="237"/>
      <c r="J18" s="231"/>
      <c r="K18" s="231"/>
      <c r="L18" s="237"/>
      <c r="M18" s="232"/>
    </row>
    <row r="19" spans="1:13" ht="18" customHeight="1">
      <c r="A19" s="250">
        <v>5</v>
      </c>
      <c r="B19" s="279" t="s">
        <v>449</v>
      </c>
      <c r="C19" s="268" t="str">
        <f>Список!E46</f>
        <v>IT-star</v>
      </c>
      <c r="D19" s="268" t="str">
        <f>Список!F46</f>
        <v>МАОУ "Средняя общеобразовательная школа № 10"</v>
      </c>
      <c r="E19" s="270" t="str">
        <f>Список!K47</f>
        <v>Вожаков Алексей Григорьевич</v>
      </c>
      <c r="F19" s="158" t="str">
        <f>Список!C46</f>
        <v>Васюков Алексей</v>
      </c>
      <c r="G19" s="237">
        <v>1</v>
      </c>
      <c r="H19" s="273" t="s">
        <v>565</v>
      </c>
      <c r="I19" s="237">
        <v>0</v>
      </c>
      <c r="J19" s="231">
        <v>0</v>
      </c>
      <c r="K19" s="231">
        <v>0</v>
      </c>
      <c r="L19" s="237">
        <v>0</v>
      </c>
      <c r="M19" s="274">
        <f t="shared" ref="M19" si="3">I19*120+J19*(-20)+K19*(-20)+L19*(-10)</f>
        <v>0</v>
      </c>
    </row>
    <row r="20" spans="1:13" ht="27" customHeight="1" thickBot="1">
      <c r="A20" s="250"/>
      <c r="B20" s="279"/>
      <c r="C20" s="277"/>
      <c r="D20" s="269"/>
      <c r="E20" s="271"/>
      <c r="F20" s="182"/>
      <c r="G20" s="237"/>
      <c r="H20" s="273"/>
      <c r="I20" s="237"/>
      <c r="J20" s="231"/>
      <c r="K20" s="231"/>
      <c r="L20" s="237"/>
      <c r="M20" s="232"/>
    </row>
    <row r="21" spans="1:13" ht="18" customHeight="1">
      <c r="A21" s="250">
        <v>6</v>
      </c>
      <c r="B21" s="278" t="s">
        <v>450</v>
      </c>
      <c r="C21" s="268" t="str">
        <f>Список!E47</f>
        <v>Уральские борцы</v>
      </c>
      <c r="D21" s="268" t="str">
        <f>Список!F47</f>
        <v>МАОУ "Средняя общеобразовательная школа № 10"</v>
      </c>
      <c r="E21" s="270" t="str">
        <f>Список!K49</f>
        <v>Вожаков Алексей Григорьевич</v>
      </c>
      <c r="F21" s="158" t="str">
        <f>Список!C47</f>
        <v>Червинский Александр</v>
      </c>
      <c r="G21" s="272">
        <v>1</v>
      </c>
      <c r="H21" s="273" t="s">
        <v>547</v>
      </c>
      <c r="I21" s="237">
        <v>9</v>
      </c>
      <c r="J21" s="231">
        <v>0</v>
      </c>
      <c r="K21" s="231">
        <v>4</v>
      </c>
      <c r="L21" s="237">
        <v>1</v>
      </c>
      <c r="M21" s="274">
        <f>I23*120+J23*(-20)+K23*(-20)+L23*(-10)</f>
        <v>0</v>
      </c>
    </row>
    <row r="22" spans="1:13" ht="26.25" customHeight="1" thickBot="1">
      <c r="A22" s="250"/>
      <c r="B22" s="279"/>
      <c r="C22" s="277"/>
      <c r="D22" s="269"/>
      <c r="E22" s="271"/>
      <c r="F22" s="158" t="str">
        <f>Список!C48</f>
        <v xml:space="preserve">Кошелев Павел </v>
      </c>
      <c r="G22" s="237"/>
      <c r="H22" s="273"/>
      <c r="I22" s="237"/>
      <c r="J22" s="231"/>
      <c r="K22" s="231"/>
      <c r="L22" s="237"/>
      <c r="M22" s="232"/>
    </row>
    <row r="23" spans="1:13" ht="18" customHeight="1">
      <c r="A23" s="250">
        <v>7</v>
      </c>
      <c r="B23" s="278" t="s">
        <v>451</v>
      </c>
      <c r="C23" s="268" t="str">
        <f>Список!E49</f>
        <v>Юпитер-10</v>
      </c>
      <c r="D23" s="268" t="str">
        <f>Список!F49</f>
        <v>МАОУ "Средняя общеобразовательная школа № 10"</v>
      </c>
      <c r="E23" s="270" t="str">
        <f>Список!K49</f>
        <v>Вожаков Алексей Григорьевич</v>
      </c>
      <c r="F23" s="158" t="str">
        <f>Список!C49</f>
        <v>Азимов  Зейналабидин Анар оглы</v>
      </c>
      <c r="G23" s="237">
        <v>1</v>
      </c>
      <c r="H23" s="273" t="s">
        <v>524</v>
      </c>
      <c r="I23" s="237">
        <v>0</v>
      </c>
      <c r="J23" s="231">
        <v>0</v>
      </c>
      <c r="K23" s="231">
        <v>0</v>
      </c>
      <c r="L23" s="237">
        <v>0</v>
      </c>
      <c r="M23" s="274">
        <v>0</v>
      </c>
    </row>
    <row r="24" spans="1:13" ht="27.75" customHeight="1" thickBot="1">
      <c r="A24" s="250"/>
      <c r="B24" s="279"/>
      <c r="C24" s="277"/>
      <c r="D24" s="269"/>
      <c r="E24" s="271"/>
      <c r="F24" s="158" t="str">
        <f>Список!C50</f>
        <v xml:space="preserve">Мелихов Егор </v>
      </c>
      <c r="G24" s="237"/>
      <c r="H24" s="273"/>
      <c r="I24" s="237"/>
      <c r="J24" s="231"/>
      <c r="K24" s="231"/>
      <c r="L24" s="237"/>
      <c r="M24" s="232"/>
    </row>
    <row r="25" spans="1:13" s="29" customFormat="1" ht="24.75" customHeight="1">
      <c r="A25" s="250">
        <v>8</v>
      </c>
      <c r="B25" s="279" t="s">
        <v>452</v>
      </c>
      <c r="C25" s="268" t="str">
        <f>Список!E54</f>
        <v>Space robots</v>
      </c>
      <c r="D25" s="268" t="str">
        <f>Список!F54</f>
        <v>МАОУ "Средняя общеобразовательная школа № 2"</v>
      </c>
      <c r="E25" s="270" t="str">
        <f>Список!K54</f>
        <v>Ильясова Наталья Александровна</v>
      </c>
      <c r="F25" s="158" t="str">
        <f>Список!C54</f>
        <v xml:space="preserve">Черенков Артем </v>
      </c>
      <c r="G25" s="272">
        <v>1</v>
      </c>
      <c r="H25" s="275" t="s">
        <v>548</v>
      </c>
      <c r="I25" s="237">
        <v>1</v>
      </c>
      <c r="J25" s="231">
        <v>0</v>
      </c>
      <c r="K25" s="231">
        <v>3</v>
      </c>
      <c r="L25" s="233">
        <v>1</v>
      </c>
      <c r="M25" s="274">
        <f t="shared" ref="M25" si="4">I25*120+J25*(-20)+K25*(-20)+L25*(-10)</f>
        <v>50</v>
      </c>
    </row>
    <row r="26" spans="1:13" s="29" customFormat="1" ht="27" customHeight="1" thickBot="1">
      <c r="A26" s="250"/>
      <c r="B26" s="279"/>
      <c r="C26" s="277"/>
      <c r="D26" s="269"/>
      <c r="E26" s="271"/>
      <c r="F26" s="158" t="str">
        <f>Список!C55</f>
        <v xml:space="preserve">Санников Кирилл </v>
      </c>
      <c r="G26" s="237"/>
      <c r="H26" s="276"/>
      <c r="I26" s="237"/>
      <c r="J26" s="231"/>
      <c r="K26" s="231"/>
      <c r="L26" s="233"/>
      <c r="M26" s="232"/>
    </row>
    <row r="27" spans="1:13" s="29" customFormat="1" ht="24.75" customHeight="1">
      <c r="A27" s="250">
        <v>9</v>
      </c>
      <c r="B27" s="278" t="s">
        <v>453</v>
      </c>
      <c r="C27" s="268" t="str">
        <f>Список!E56</f>
        <v>М5</v>
      </c>
      <c r="D27" s="268" t="str">
        <f>Список!F56</f>
        <v>МАОУ "Средняя общеобразовательная школа № 2"</v>
      </c>
      <c r="E27" s="270" t="str">
        <f>Список!K56</f>
        <v>Ильясова Наталья Александровна</v>
      </c>
      <c r="F27" s="158" t="str">
        <f>Список!C56</f>
        <v xml:space="preserve">Шайхиев Михаил </v>
      </c>
      <c r="G27" s="237">
        <v>1</v>
      </c>
      <c r="H27" s="275" t="s">
        <v>525</v>
      </c>
      <c r="I27" s="237">
        <v>1</v>
      </c>
      <c r="J27" s="231">
        <v>0</v>
      </c>
      <c r="K27" s="231">
        <v>1</v>
      </c>
      <c r="L27" s="233">
        <v>0</v>
      </c>
      <c r="M27" s="274">
        <f t="shared" ref="M27" si="5">I27*120+J27*(-20)+K27*(-20)+L27*(-10)</f>
        <v>100</v>
      </c>
    </row>
    <row r="28" spans="1:13" s="29" customFormat="1" ht="24.75" customHeight="1" thickBot="1">
      <c r="A28" s="250"/>
      <c r="B28" s="279"/>
      <c r="C28" s="277"/>
      <c r="D28" s="269"/>
      <c r="E28" s="271"/>
      <c r="F28" s="158" t="str">
        <f>Список!C57</f>
        <v xml:space="preserve">Саковец Эдуард </v>
      </c>
      <c r="G28" s="237"/>
      <c r="H28" s="276"/>
      <c r="I28" s="237"/>
      <c r="J28" s="231"/>
      <c r="K28" s="231"/>
      <c r="L28" s="233"/>
      <c r="M28" s="232"/>
    </row>
    <row r="29" spans="1:13" s="29" customFormat="1" ht="27.75" customHeight="1">
      <c r="A29" s="250">
        <v>10</v>
      </c>
      <c r="B29" s="279" t="s">
        <v>454</v>
      </c>
      <c r="C29" s="268" t="str">
        <f>Список!E58</f>
        <v>Торнадо</v>
      </c>
      <c r="D29" s="268" t="str">
        <f>Список!F58</f>
        <v>МАОУ "Лицей № 10"</v>
      </c>
      <c r="E29" s="270" t="str">
        <f>Список!K58</f>
        <v>Кашин Дмитрий Александрович</v>
      </c>
      <c r="F29" s="158" t="str">
        <f>Список!C58</f>
        <v xml:space="preserve">Самохвалов Савелий </v>
      </c>
      <c r="G29" s="272">
        <v>1</v>
      </c>
      <c r="H29" s="275" t="s">
        <v>526</v>
      </c>
      <c r="I29" s="237">
        <v>0</v>
      </c>
      <c r="J29" s="231">
        <v>0</v>
      </c>
      <c r="K29" s="231">
        <v>0</v>
      </c>
      <c r="L29" s="233">
        <v>0</v>
      </c>
      <c r="M29" s="274">
        <f t="shared" ref="M29" si="6">I29*120+J29*(-20)+K29*(-20)+L29*(-10)</f>
        <v>0</v>
      </c>
    </row>
    <row r="30" spans="1:13" s="29" customFormat="1" ht="26.25" customHeight="1" thickBot="1">
      <c r="A30" s="250"/>
      <c r="B30" s="279"/>
      <c r="C30" s="277"/>
      <c r="D30" s="269"/>
      <c r="E30" s="271"/>
      <c r="F30" s="158" t="str">
        <f>Список!C59</f>
        <v xml:space="preserve">Загоскин Михаил </v>
      </c>
      <c r="G30" s="237"/>
      <c r="H30" s="276"/>
      <c r="I30" s="237"/>
      <c r="J30" s="231"/>
      <c r="K30" s="231"/>
      <c r="L30" s="233"/>
      <c r="M30" s="232"/>
    </row>
    <row r="31" spans="1:13" s="29" customFormat="1" ht="24.75" customHeight="1">
      <c r="A31" s="250">
        <v>11</v>
      </c>
      <c r="B31" s="278" t="s">
        <v>455</v>
      </c>
      <c r="C31" s="268" t="str">
        <f>Список!E60</f>
        <v>Hungry</v>
      </c>
      <c r="D31" s="268" t="str">
        <f>Список!F60</f>
        <v>ГУ ДО "Пермский краевой центр Муравейник"</v>
      </c>
      <c r="E31" s="270" t="str">
        <f>Список!K63</f>
        <v>Кляченко Денис Николаевич</v>
      </c>
      <c r="F31" s="158" t="str">
        <f>Список!C60</f>
        <v xml:space="preserve">Небогатиков Андрей </v>
      </c>
      <c r="G31" s="237">
        <v>1</v>
      </c>
      <c r="H31" s="275" t="s">
        <v>527</v>
      </c>
      <c r="I31" s="237">
        <v>1</v>
      </c>
      <c r="J31" s="231">
        <v>0</v>
      </c>
      <c r="K31" s="231">
        <v>2</v>
      </c>
      <c r="L31" s="233">
        <v>0</v>
      </c>
      <c r="M31" s="274">
        <f t="shared" ref="M31" si="7">I31*120+J31*(-20)+K31*(-20)+L31*(-10)</f>
        <v>80</v>
      </c>
    </row>
    <row r="32" spans="1:13" s="29" customFormat="1" ht="24.75" customHeight="1" thickBot="1">
      <c r="A32" s="250"/>
      <c r="B32" s="279"/>
      <c r="C32" s="277"/>
      <c r="D32" s="269"/>
      <c r="E32" s="271"/>
      <c r="F32" s="158" t="str">
        <f>Список!C61</f>
        <v xml:space="preserve">Панин Александр </v>
      </c>
      <c r="G32" s="237"/>
      <c r="H32" s="276"/>
      <c r="I32" s="237"/>
      <c r="J32" s="231"/>
      <c r="K32" s="231"/>
      <c r="L32" s="233"/>
      <c r="M32" s="232"/>
    </row>
    <row r="33" spans="1:13" s="29" customFormat="1" ht="24.75" customHeight="1">
      <c r="A33" s="250">
        <v>12</v>
      </c>
      <c r="B33" s="278" t="s">
        <v>456</v>
      </c>
      <c r="C33" s="268" t="str">
        <f>Список!E62</f>
        <v>АвтоВАЗ</v>
      </c>
      <c r="D33" s="268" t="str">
        <f>Список!F62</f>
        <v>ГУ ДО "Пермский краевой центр Муравейник"</v>
      </c>
      <c r="E33" s="270" t="str">
        <f>Список!K65</f>
        <v>Кляченко Денис Николаевич</v>
      </c>
      <c r="F33" s="158" t="str">
        <f>Список!C62</f>
        <v xml:space="preserve">Назаров Никита </v>
      </c>
      <c r="G33" s="272">
        <v>1</v>
      </c>
      <c r="H33" s="273" t="s">
        <v>565</v>
      </c>
      <c r="I33" s="237">
        <v>0</v>
      </c>
      <c r="J33" s="231">
        <v>0</v>
      </c>
      <c r="K33" s="231">
        <v>0</v>
      </c>
      <c r="L33" s="233">
        <v>0</v>
      </c>
      <c r="M33" s="274">
        <f t="shared" ref="M33" si="8">I33*120+J33*(-20)+K33*(-20)+L33*(-10)</f>
        <v>0</v>
      </c>
    </row>
    <row r="34" spans="1:13" s="29" customFormat="1" ht="24.75" customHeight="1" thickBot="1">
      <c r="A34" s="250"/>
      <c r="B34" s="279"/>
      <c r="C34" s="277"/>
      <c r="D34" s="269"/>
      <c r="E34" s="271"/>
      <c r="F34" s="158" t="str">
        <f>Список!C63</f>
        <v xml:space="preserve">Степанов Генрих </v>
      </c>
      <c r="G34" s="237"/>
      <c r="H34" s="273"/>
      <c r="I34" s="237"/>
      <c r="J34" s="231"/>
      <c r="K34" s="231"/>
      <c r="L34" s="233"/>
      <c r="M34" s="232"/>
    </row>
    <row r="35" spans="1:13" s="29" customFormat="1" ht="24.75" customHeight="1">
      <c r="A35" s="250">
        <v>13</v>
      </c>
      <c r="B35" s="279" t="s">
        <v>457</v>
      </c>
      <c r="C35" s="268" t="str">
        <f>Список!E64</f>
        <v>Таджики</v>
      </c>
      <c r="D35" s="268" t="str">
        <f>Список!F64</f>
        <v>ГУ ДО "Пермский краевой центр Муравейник"</v>
      </c>
      <c r="E35" s="270" t="str">
        <f>Список!K64</f>
        <v>Кляченко Денис Николаевич</v>
      </c>
      <c r="F35" s="158" t="str">
        <f>Список!C64</f>
        <v xml:space="preserve">Кольцов Артем </v>
      </c>
      <c r="G35" s="237">
        <v>1</v>
      </c>
      <c r="H35" s="273" t="s">
        <v>542</v>
      </c>
      <c r="I35" s="237">
        <v>1</v>
      </c>
      <c r="J35" s="231">
        <v>0</v>
      </c>
      <c r="K35" s="231">
        <v>0</v>
      </c>
      <c r="L35" s="233">
        <v>0</v>
      </c>
      <c r="M35" s="274">
        <f t="shared" ref="M35" si="9">I35*120+J35*(-20)+K35*(-20)+L35*(-10)</f>
        <v>120</v>
      </c>
    </row>
    <row r="36" spans="1:13" s="29" customFormat="1" ht="24.75" customHeight="1" thickBot="1">
      <c r="A36" s="250"/>
      <c r="B36" s="279"/>
      <c r="C36" s="277"/>
      <c r="D36" s="269"/>
      <c r="E36" s="271"/>
      <c r="F36" s="158" t="str">
        <f>Список!C65</f>
        <v xml:space="preserve">Климов Даниил </v>
      </c>
      <c r="G36" s="237"/>
      <c r="H36" s="273"/>
      <c r="I36" s="237"/>
      <c r="J36" s="231"/>
      <c r="K36" s="231"/>
      <c r="L36" s="233"/>
      <c r="M36" s="232"/>
    </row>
    <row r="37" spans="1:13" s="29" customFormat="1" ht="24.75" customHeight="1">
      <c r="A37" s="250">
        <v>14</v>
      </c>
      <c r="B37" s="278" t="s">
        <v>458</v>
      </c>
      <c r="C37" s="268" t="str">
        <f>Список!E66</f>
        <v>Hello</v>
      </c>
      <c r="D37" s="268" t="str">
        <f>Список!F66</f>
        <v>МАОУ "Средняя общеобразовательная школа № 63"</v>
      </c>
      <c r="E37" s="270" t="str">
        <f>Список!K69</f>
        <v>Колегов Николай Иванович</v>
      </c>
      <c r="F37" s="208" t="s">
        <v>607</v>
      </c>
      <c r="G37" s="272">
        <v>1</v>
      </c>
      <c r="H37" s="273" t="s">
        <v>543</v>
      </c>
      <c r="I37" s="237">
        <v>1</v>
      </c>
      <c r="J37" s="231">
        <v>0</v>
      </c>
      <c r="K37" s="231">
        <v>1</v>
      </c>
      <c r="L37" s="233">
        <v>0</v>
      </c>
      <c r="M37" s="274">
        <f t="shared" ref="M37" si="10">I37*120+J37*(-20)+K37*(-20)+L37*(-10)</f>
        <v>100</v>
      </c>
    </row>
    <row r="38" spans="1:13" s="29" customFormat="1" ht="24.75" customHeight="1" thickBot="1">
      <c r="A38" s="250"/>
      <c r="B38" s="279"/>
      <c r="C38" s="277"/>
      <c r="D38" s="269"/>
      <c r="E38" s="271"/>
      <c r="F38" s="158" t="str">
        <f>Список!C67</f>
        <v xml:space="preserve">Кудымов Владимир </v>
      </c>
      <c r="G38" s="237"/>
      <c r="H38" s="273"/>
      <c r="I38" s="237"/>
      <c r="J38" s="231"/>
      <c r="K38" s="231"/>
      <c r="L38" s="233"/>
      <c r="M38" s="232"/>
    </row>
    <row r="39" spans="1:13" s="29" customFormat="1" ht="24.75" customHeight="1">
      <c r="A39" s="250">
        <v>15</v>
      </c>
      <c r="B39" s="278" t="s">
        <v>459</v>
      </c>
      <c r="C39" s="268" t="str">
        <f>Список!E68</f>
        <v>Последний рывок</v>
      </c>
      <c r="D39" s="268" t="str">
        <f>Список!F68</f>
        <v>МАОУ "Средняя общеобразовательная школа № 63"</v>
      </c>
      <c r="E39" s="270" t="str">
        <f>Список!K68</f>
        <v>Колегов Николай Иванович</v>
      </c>
      <c r="F39" s="158" t="str">
        <f>Список!C68</f>
        <v xml:space="preserve">Щукин Александр </v>
      </c>
      <c r="G39" s="237">
        <v>1</v>
      </c>
      <c r="H39" s="273" t="s">
        <v>544</v>
      </c>
      <c r="I39" s="237">
        <v>1</v>
      </c>
      <c r="J39" s="231">
        <v>0</v>
      </c>
      <c r="K39" s="231">
        <v>2</v>
      </c>
      <c r="L39" s="233">
        <v>0</v>
      </c>
      <c r="M39" s="274">
        <f t="shared" ref="M39" si="11">I39*120+J39*(-20)+K39*(-20)+L39*(-10)</f>
        <v>80</v>
      </c>
    </row>
    <row r="40" spans="1:13" s="29" customFormat="1" ht="24.75" customHeight="1" thickBot="1">
      <c r="A40" s="250"/>
      <c r="B40" s="279"/>
      <c r="C40" s="277"/>
      <c r="D40" s="269"/>
      <c r="E40" s="271"/>
      <c r="F40" s="158" t="str">
        <f>Список!C69</f>
        <v xml:space="preserve">Гоголев Денис </v>
      </c>
      <c r="G40" s="237"/>
      <c r="H40" s="273"/>
      <c r="I40" s="237"/>
      <c r="J40" s="231"/>
      <c r="K40" s="231"/>
      <c r="L40" s="233"/>
      <c r="M40" s="232"/>
    </row>
    <row r="41" spans="1:13" s="29" customFormat="1" ht="24.75" customHeight="1">
      <c r="A41" s="250">
        <v>16</v>
      </c>
      <c r="B41" s="279" t="s">
        <v>460</v>
      </c>
      <c r="C41" s="268" t="str">
        <f>Список!E70</f>
        <v>RobX</v>
      </c>
      <c r="D41" s="268" t="str">
        <f>Список!F70</f>
        <v xml:space="preserve">МАОУ "Средняя общеобразовательная школа № 10" </v>
      </c>
      <c r="E41" s="270" t="str">
        <f>Список!K70</f>
        <v>Кочеева Индира Фидатовна</v>
      </c>
      <c r="F41" s="158" t="str">
        <f>Список!C70</f>
        <v xml:space="preserve">Глазырин Вячеслав </v>
      </c>
      <c r="G41" s="272">
        <v>1</v>
      </c>
      <c r="H41" s="273" t="s">
        <v>545</v>
      </c>
      <c r="I41" s="237">
        <v>1</v>
      </c>
      <c r="J41" s="231">
        <v>0</v>
      </c>
      <c r="K41" s="231">
        <v>0</v>
      </c>
      <c r="L41" s="233">
        <v>1</v>
      </c>
      <c r="M41" s="274">
        <f t="shared" ref="M41" si="12">I41*120+J41*(-20)+K41*(-20)+L41*(-10)</f>
        <v>110</v>
      </c>
    </row>
    <row r="42" spans="1:13" s="29" customFormat="1" ht="24.75" customHeight="1" thickBot="1">
      <c r="A42" s="250"/>
      <c r="B42" s="279"/>
      <c r="C42" s="277"/>
      <c r="D42" s="269"/>
      <c r="E42" s="271"/>
      <c r="F42" s="158" t="str">
        <f>Список!C71</f>
        <v xml:space="preserve">Зылёв Егор </v>
      </c>
      <c r="G42" s="237"/>
      <c r="H42" s="273"/>
      <c r="I42" s="237"/>
      <c r="J42" s="231"/>
      <c r="K42" s="231"/>
      <c r="L42" s="233"/>
      <c r="M42" s="232"/>
    </row>
    <row r="43" spans="1:13" s="29" customFormat="1" ht="24.75" customHeight="1">
      <c r="A43" s="250">
        <v>17</v>
      </c>
      <c r="B43" s="278" t="s">
        <v>461</v>
      </c>
      <c r="C43" s="268" t="str">
        <f>Список!E72</f>
        <v>Киборги</v>
      </c>
      <c r="D43" s="268" t="str">
        <f>Список!F72</f>
        <v>МАОУ "Средняя общеобразовательная школа № 93"</v>
      </c>
      <c r="E43" s="270" t="str">
        <f>Список!K72</f>
        <v>Малыгин Алексей Владимирович</v>
      </c>
      <c r="F43" s="158" t="str">
        <f>Список!C72</f>
        <v xml:space="preserve">Есюнина Наталья </v>
      </c>
      <c r="G43" s="237">
        <v>1</v>
      </c>
      <c r="H43" s="273" t="s">
        <v>565</v>
      </c>
      <c r="I43" s="237">
        <v>0</v>
      </c>
      <c r="J43" s="231">
        <v>0</v>
      </c>
      <c r="K43" s="231">
        <v>0</v>
      </c>
      <c r="L43" s="233">
        <v>0</v>
      </c>
      <c r="M43" s="274">
        <f t="shared" ref="M43" si="13">I43*120+J43*(-20)+K43*(-20)+L43*(-10)</f>
        <v>0</v>
      </c>
    </row>
    <row r="44" spans="1:13" s="29" customFormat="1" ht="24.75" customHeight="1" thickBot="1">
      <c r="A44" s="250"/>
      <c r="B44" s="279"/>
      <c r="C44" s="277"/>
      <c r="D44" s="269"/>
      <c r="E44" s="271"/>
      <c r="F44" s="158" t="str">
        <f>Список!C73</f>
        <v xml:space="preserve">Дедов Евгений </v>
      </c>
      <c r="G44" s="237"/>
      <c r="H44" s="273"/>
      <c r="I44" s="237"/>
      <c r="J44" s="231"/>
      <c r="K44" s="231"/>
      <c r="L44" s="233"/>
      <c r="M44" s="232"/>
    </row>
    <row r="45" spans="1:13" s="29" customFormat="1" ht="24.75" customHeight="1">
      <c r="A45" s="250">
        <v>18</v>
      </c>
      <c r="B45" s="278" t="s">
        <v>462</v>
      </c>
      <c r="C45" s="268" t="str">
        <f>Список!E74</f>
        <v>Паскаль</v>
      </c>
      <c r="D45" s="268" t="str">
        <f>Список!F74</f>
        <v>МБОУ "Заболотская основная школа"</v>
      </c>
      <c r="E45" s="270" t="str">
        <f>Список!K76</f>
        <v>Мехоношина Елена Васильевна</v>
      </c>
      <c r="F45" s="158" t="str">
        <f>Список!C74</f>
        <v xml:space="preserve">Ощепков Вадим </v>
      </c>
      <c r="G45" s="272">
        <v>1</v>
      </c>
      <c r="H45" s="273" t="s">
        <v>546</v>
      </c>
      <c r="I45" s="237">
        <v>1</v>
      </c>
      <c r="J45" s="231">
        <v>0</v>
      </c>
      <c r="K45" s="231">
        <v>2</v>
      </c>
      <c r="L45" s="233">
        <v>1</v>
      </c>
      <c r="M45" s="274">
        <f t="shared" ref="M45" si="14">I45*120+J45*(-20)+K45*(-20)+L45*(-10)</f>
        <v>70</v>
      </c>
    </row>
    <row r="46" spans="1:13" s="29" customFormat="1" ht="24.75" customHeight="1" thickBot="1">
      <c r="A46" s="250"/>
      <c r="B46" s="279"/>
      <c r="C46" s="277"/>
      <c r="D46" s="269"/>
      <c r="E46" s="271"/>
      <c r="F46" s="158" t="str">
        <f>Список!C75</f>
        <v xml:space="preserve">Ваганов Юрий </v>
      </c>
      <c r="G46" s="237"/>
      <c r="H46" s="273"/>
      <c r="I46" s="237"/>
      <c r="J46" s="231"/>
      <c r="K46" s="231"/>
      <c r="L46" s="233"/>
      <c r="M46" s="232"/>
    </row>
    <row r="47" spans="1:13" s="29" customFormat="1" ht="24.75" customHeight="1">
      <c r="A47" s="250">
        <v>19</v>
      </c>
      <c r="B47" s="279" t="s">
        <v>463</v>
      </c>
      <c r="C47" s="268" t="str">
        <f>Список!E76</f>
        <v>Юникс</v>
      </c>
      <c r="D47" s="268" t="str">
        <f>Список!F76</f>
        <v>МБОУ "Заболотская основная школа"</v>
      </c>
      <c r="E47" s="270" t="str">
        <f>Список!K77</f>
        <v>Мехоношина Елена Васильевна</v>
      </c>
      <c r="F47" s="158" t="str">
        <f>Список!C76</f>
        <v xml:space="preserve">Мухин Александр </v>
      </c>
      <c r="G47" s="237">
        <v>1</v>
      </c>
      <c r="H47" s="273" t="s">
        <v>565</v>
      </c>
      <c r="I47" s="237">
        <v>0</v>
      </c>
      <c r="J47" s="231">
        <v>0</v>
      </c>
      <c r="K47" s="231">
        <v>0</v>
      </c>
      <c r="L47" s="233">
        <v>0</v>
      </c>
      <c r="M47" s="274">
        <f t="shared" ref="M47" si="15">I47*120+J47*(-20)+K47*(-20)+L47*(-10)</f>
        <v>0</v>
      </c>
    </row>
    <row r="48" spans="1:13" s="29" customFormat="1" ht="24.75" customHeight="1" thickBot="1">
      <c r="A48" s="250"/>
      <c r="B48" s="279"/>
      <c r="C48" s="277"/>
      <c r="D48" s="269"/>
      <c r="E48" s="271"/>
      <c r="F48" s="158" t="str">
        <f>Список!C77</f>
        <v xml:space="preserve">Дерюшев Дмитрий </v>
      </c>
      <c r="G48" s="237"/>
      <c r="H48" s="273"/>
      <c r="I48" s="237"/>
      <c r="J48" s="231"/>
      <c r="K48" s="231"/>
      <c r="L48" s="233"/>
      <c r="M48" s="232"/>
    </row>
    <row r="49" spans="1:13" s="29" customFormat="1" ht="24.75" customHeight="1">
      <c r="A49" s="250">
        <v>20</v>
      </c>
      <c r="B49" s="278" t="s">
        <v>464</v>
      </c>
      <c r="C49" s="268" t="str">
        <f>Список!E78</f>
        <v>Леонардо</v>
      </c>
      <c r="D49" s="268" t="str">
        <f>Список!F78</f>
        <v>Нижнемуллинская Средняя общеобразовательная школа, МАОУ ДО "Детско-юношеский центр "Импульс"</v>
      </c>
      <c r="E49" s="270" t="str">
        <f>Список!K78</f>
        <v>Мухачев Александр Михайлович</v>
      </c>
      <c r="F49" s="158" t="str">
        <f>Список!C78</f>
        <v>Новиков Павел</v>
      </c>
      <c r="G49" s="272">
        <v>1</v>
      </c>
      <c r="H49" s="273" t="s">
        <v>528</v>
      </c>
      <c r="I49" s="237">
        <v>1</v>
      </c>
      <c r="J49" s="231">
        <v>0</v>
      </c>
      <c r="K49" s="231">
        <v>2</v>
      </c>
      <c r="L49" s="233">
        <v>0</v>
      </c>
      <c r="M49" s="274">
        <f t="shared" ref="M49" si="16">I49*120+J49*(-20)+K49*(-20)+L49*(-10)</f>
        <v>80</v>
      </c>
    </row>
    <row r="50" spans="1:13" s="29" customFormat="1" ht="45.75" customHeight="1" thickBot="1">
      <c r="A50" s="250"/>
      <c r="B50" s="279"/>
      <c r="C50" s="277"/>
      <c r="D50" s="269"/>
      <c r="E50" s="271"/>
      <c r="F50" s="158" t="str">
        <f>Список!C79</f>
        <v>Новиков Иван</v>
      </c>
      <c r="G50" s="237"/>
      <c r="H50" s="273"/>
      <c r="I50" s="237"/>
      <c r="J50" s="231"/>
      <c r="K50" s="231"/>
      <c r="L50" s="233"/>
      <c r="M50" s="232"/>
    </row>
    <row r="51" spans="1:13" s="29" customFormat="1" ht="24.75" customHeight="1">
      <c r="A51" s="250">
        <v>21</v>
      </c>
      <c r="B51" s="279" t="s">
        <v>465</v>
      </c>
      <c r="C51" s="268" t="str">
        <f>Список!E80</f>
        <v>Тесла</v>
      </c>
      <c r="D51" s="268" t="str">
        <f>Список!F80</f>
        <v>Нижнемуллинская Средняя общеобразовательная школа, МАОУ ДО "Детско-юношеский центр "Импульс"</v>
      </c>
      <c r="E51" s="270" t="str">
        <f>Список!K80</f>
        <v>Мухачев Александр Михайлович</v>
      </c>
      <c r="F51" s="158" t="str">
        <f>Список!C80</f>
        <v>Коротаев Вадим</v>
      </c>
      <c r="G51" s="237">
        <v>1</v>
      </c>
      <c r="H51" s="273" t="s">
        <v>529</v>
      </c>
      <c r="I51" s="237">
        <v>1</v>
      </c>
      <c r="J51" s="231">
        <v>0</v>
      </c>
      <c r="K51" s="231">
        <v>2</v>
      </c>
      <c r="L51" s="233">
        <v>0</v>
      </c>
      <c r="M51" s="274">
        <f t="shared" ref="M51" si="17">I51*120+J51*(-20)+K51*(-20)+L51*(-10)</f>
        <v>80</v>
      </c>
    </row>
    <row r="52" spans="1:13" s="29" customFormat="1" ht="42" customHeight="1" thickBot="1">
      <c r="A52" s="250"/>
      <c r="B52" s="279"/>
      <c r="C52" s="277"/>
      <c r="D52" s="269"/>
      <c r="E52" s="271"/>
      <c r="F52" s="182"/>
      <c r="G52" s="237"/>
      <c r="H52" s="273"/>
      <c r="I52" s="237"/>
      <c r="J52" s="231"/>
      <c r="K52" s="231"/>
      <c r="L52" s="233"/>
      <c r="M52" s="232"/>
    </row>
    <row r="53" spans="1:13" s="29" customFormat="1" ht="24.75" customHeight="1">
      <c r="A53" s="250">
        <v>22</v>
      </c>
      <c r="B53" s="278" t="s">
        <v>466</v>
      </c>
      <c r="C53" s="268" t="str">
        <f>Список!E82</f>
        <v>Инженеры</v>
      </c>
      <c r="D53" s="268" t="str">
        <f>Список!F82</f>
        <v>МАОУ "Лицей № 4"</v>
      </c>
      <c r="E53" s="270" t="str">
        <f>Список!K82</f>
        <v>Ошева  Вера Ивановна</v>
      </c>
      <c r="F53" s="158" t="str">
        <f>Список!C81</f>
        <v xml:space="preserve">Щукин Федор </v>
      </c>
      <c r="G53" s="272">
        <v>1</v>
      </c>
      <c r="H53" s="273" t="s">
        <v>530</v>
      </c>
      <c r="I53" s="237">
        <v>1</v>
      </c>
      <c r="J53" s="231">
        <v>0</v>
      </c>
      <c r="K53" s="231">
        <v>2</v>
      </c>
      <c r="L53" s="233">
        <v>0</v>
      </c>
      <c r="M53" s="274">
        <f t="shared" ref="M53" si="18">I53*120+J53*(-20)+K53*(-20)+L53*(-10)</f>
        <v>80</v>
      </c>
    </row>
    <row r="54" spans="1:13" s="29" customFormat="1" ht="24.75" customHeight="1" thickBot="1">
      <c r="A54" s="250"/>
      <c r="B54" s="279"/>
      <c r="C54" s="277"/>
      <c r="D54" s="269"/>
      <c r="E54" s="271"/>
      <c r="F54" s="158" t="str">
        <f>Список!C82</f>
        <v xml:space="preserve">Ознобихин Михаил </v>
      </c>
      <c r="G54" s="237"/>
      <c r="H54" s="273"/>
      <c r="I54" s="237"/>
      <c r="J54" s="231"/>
      <c r="K54" s="231"/>
      <c r="L54" s="233"/>
      <c r="M54" s="232"/>
    </row>
    <row r="55" spans="1:13" s="29" customFormat="1" ht="24.75" customHeight="1">
      <c r="A55" s="250">
        <v>23</v>
      </c>
      <c r="B55" s="279" t="s">
        <v>467</v>
      </c>
      <c r="C55" s="268" t="str">
        <f>Список!E84</f>
        <v>Андройдики</v>
      </c>
      <c r="D55" s="268" t="str">
        <f>Список!F84</f>
        <v>МАУ ДО "Центр информационных и коммуникационных технологий"</v>
      </c>
      <c r="E55" s="270" t="str">
        <f>Список!K84</f>
        <v>Павлов Валерий Юрьевич</v>
      </c>
      <c r="F55" s="158" t="str">
        <f>Список!C83</f>
        <v xml:space="preserve">Катаев Сергей </v>
      </c>
      <c r="G55" s="237">
        <v>1</v>
      </c>
      <c r="H55" s="273" t="s">
        <v>565</v>
      </c>
      <c r="I55" s="237">
        <v>0</v>
      </c>
      <c r="J55" s="231">
        <v>0</v>
      </c>
      <c r="K55" s="231">
        <v>0</v>
      </c>
      <c r="L55" s="233">
        <v>0</v>
      </c>
      <c r="M55" s="274">
        <f t="shared" ref="M55" si="19">I55*120+J55*(-20)+K55*(-20)+L55*(-10)</f>
        <v>0</v>
      </c>
    </row>
    <row r="56" spans="1:13" s="29" customFormat="1" ht="37.5" customHeight="1" thickBot="1">
      <c r="A56" s="250"/>
      <c r="B56" s="279"/>
      <c r="C56" s="277"/>
      <c r="D56" s="269"/>
      <c r="E56" s="271"/>
      <c r="F56" s="158" t="str">
        <f>Список!C84</f>
        <v xml:space="preserve">Новиков Денис </v>
      </c>
      <c r="G56" s="237"/>
      <c r="H56" s="273"/>
      <c r="I56" s="237"/>
      <c r="J56" s="231"/>
      <c r="K56" s="231"/>
      <c r="L56" s="233"/>
      <c r="M56" s="232"/>
    </row>
    <row r="57" spans="1:13" s="29" customFormat="1" ht="24.75" customHeight="1">
      <c r="A57" s="250">
        <v>24</v>
      </c>
      <c r="B57" s="278" t="s">
        <v>468</v>
      </c>
      <c r="C57" s="268" t="str">
        <f>Список!E86</f>
        <v>DAANIMAR</v>
      </c>
      <c r="D57" s="268" t="str">
        <f>Список!F86</f>
        <v>МАОУ "Средняя общеобразовательная школа № 127"</v>
      </c>
      <c r="E57" s="270" t="str">
        <f>Список!K86</f>
        <v>Первунина Марина Иосифовна</v>
      </c>
      <c r="F57" s="158" t="str">
        <f>Список!C85</f>
        <v xml:space="preserve">Лобанов Данил </v>
      </c>
      <c r="G57" s="272">
        <v>1</v>
      </c>
      <c r="H57" s="273" t="s">
        <v>531</v>
      </c>
      <c r="I57" s="237">
        <v>1</v>
      </c>
      <c r="J57" s="231">
        <v>0</v>
      </c>
      <c r="K57" s="231">
        <v>0</v>
      </c>
      <c r="L57" s="233">
        <v>0</v>
      </c>
      <c r="M57" s="274">
        <f t="shared" ref="M57" si="20">I57*120+J57*(-20)+K57*(-20)+L57*(-10)</f>
        <v>120</v>
      </c>
    </row>
    <row r="58" spans="1:13" s="29" customFormat="1" ht="24.75" customHeight="1" thickBot="1">
      <c r="A58" s="250"/>
      <c r="B58" s="279"/>
      <c r="C58" s="277"/>
      <c r="D58" s="269"/>
      <c r="E58" s="271"/>
      <c r="F58" s="158" t="str">
        <f>Список!C86</f>
        <v xml:space="preserve">Селина Анна </v>
      </c>
      <c r="G58" s="237"/>
      <c r="H58" s="273"/>
      <c r="I58" s="237"/>
      <c r="J58" s="231"/>
      <c r="K58" s="231"/>
      <c r="L58" s="233"/>
      <c r="M58" s="232"/>
    </row>
    <row r="59" spans="1:13" s="29" customFormat="1" ht="24.75" customHeight="1">
      <c r="A59" s="250">
        <v>25</v>
      </c>
      <c r="B59" s="278" t="s">
        <v>475</v>
      </c>
      <c r="C59" s="268" t="str">
        <f>Список!E88</f>
        <v>Dante</v>
      </c>
      <c r="D59" s="268" t="str">
        <f>Список!F88</f>
        <v>МАОУ "Средняя общеобразовательная школа № 7", МАОУ ДО "Центр детского (юношеского) технического творчества "ЮТЕКС"</v>
      </c>
      <c r="E59" s="270" t="str">
        <f>Список!K88</f>
        <v>Поспелова Надежда Игоревна</v>
      </c>
      <c r="F59" s="158" t="str">
        <f>Список!C87</f>
        <v>Богатырев Данил</v>
      </c>
      <c r="G59" s="237">
        <v>1</v>
      </c>
      <c r="H59" s="273" t="s">
        <v>532</v>
      </c>
      <c r="I59" s="237">
        <v>1</v>
      </c>
      <c r="J59" s="231">
        <v>0</v>
      </c>
      <c r="K59" s="231">
        <v>2</v>
      </c>
      <c r="L59" s="233">
        <v>0</v>
      </c>
      <c r="M59" s="274">
        <f t="shared" ref="M59" si="21">I59*120+J59*(-20)+K59*(-20)+L59*(-10)</f>
        <v>80</v>
      </c>
    </row>
    <row r="60" spans="1:13" s="29" customFormat="1" ht="24.75" customHeight="1" thickBot="1">
      <c r="A60" s="250"/>
      <c r="B60" s="279"/>
      <c r="C60" s="277"/>
      <c r="D60" s="269"/>
      <c r="E60" s="271"/>
      <c r="F60" s="158" t="str">
        <f>Список!C88</f>
        <v>Пономарев Никита</v>
      </c>
      <c r="G60" s="237"/>
      <c r="H60" s="273"/>
      <c r="I60" s="237"/>
      <c r="J60" s="231"/>
      <c r="K60" s="231"/>
      <c r="L60" s="233"/>
      <c r="M60" s="232"/>
    </row>
    <row r="61" spans="1:13" s="29" customFormat="1" ht="24.75" customHeight="1">
      <c r="A61" s="250">
        <v>26</v>
      </c>
      <c r="B61" s="278" t="s">
        <v>476</v>
      </c>
      <c r="C61" s="268" t="str">
        <f>Список!E90</f>
        <v>Марк</v>
      </c>
      <c r="D61" s="268" t="str">
        <f>Список!F90</f>
        <v>МАОУ "Средняя общеобразовательная школа № 7", МАОУ ДО "Центр детского (юношеского) технического творчества "ЮТЕКС"</v>
      </c>
      <c r="E61" s="270" t="str">
        <f>Список!K90</f>
        <v>Поспелова Надежда Игоревна</v>
      </c>
      <c r="F61" s="158" t="str">
        <f>Список!C89</f>
        <v>Болотов Марк</v>
      </c>
      <c r="G61" s="272">
        <v>1</v>
      </c>
      <c r="H61" s="273" t="s">
        <v>533</v>
      </c>
      <c r="I61" s="237">
        <v>1</v>
      </c>
      <c r="J61" s="231">
        <v>0</v>
      </c>
      <c r="K61" s="231">
        <v>2</v>
      </c>
      <c r="L61" s="233">
        <v>0</v>
      </c>
      <c r="M61" s="274">
        <f t="shared" ref="M61" si="22">I61*120+J61*(-20)+K61*(-20)+L61*(-10)</f>
        <v>80</v>
      </c>
    </row>
    <row r="62" spans="1:13" s="29" customFormat="1" ht="56.25" customHeight="1" thickBot="1">
      <c r="A62" s="250"/>
      <c r="B62" s="279"/>
      <c r="C62" s="277"/>
      <c r="D62" s="269"/>
      <c r="E62" s="271"/>
      <c r="F62" s="158" t="str">
        <f>Список!C90</f>
        <v>Килин Лев</v>
      </c>
      <c r="G62" s="237"/>
      <c r="H62" s="273"/>
      <c r="I62" s="237"/>
      <c r="J62" s="231"/>
      <c r="K62" s="231"/>
      <c r="L62" s="233"/>
      <c r="M62" s="232"/>
    </row>
    <row r="63" spans="1:13" s="29" customFormat="1" ht="21" customHeight="1">
      <c r="A63" s="250">
        <v>27</v>
      </c>
      <c r="B63" s="278" t="s">
        <v>477</v>
      </c>
      <c r="C63" s="268" t="str">
        <f>Список!E92</f>
        <v>Белая и Черный</v>
      </c>
      <c r="D63" s="268" t="str">
        <f>Список!F92</f>
        <v>МАУ ДО "Полазненский центр дополнительного образования детей "Школа технического резерва"</v>
      </c>
      <c r="E63" s="270" t="str">
        <f>Список!K92</f>
        <v>Рожков Дмитрий Васильевич</v>
      </c>
      <c r="F63" s="158" t="str">
        <f>Список!C91</f>
        <v xml:space="preserve">Архипенко Ольга </v>
      </c>
      <c r="G63" s="237">
        <v>1</v>
      </c>
      <c r="H63" s="273" t="s">
        <v>565</v>
      </c>
      <c r="I63" s="237">
        <v>0</v>
      </c>
      <c r="J63" s="231">
        <v>0</v>
      </c>
      <c r="K63" s="231">
        <v>0</v>
      </c>
      <c r="L63" s="233">
        <v>0</v>
      </c>
      <c r="M63" s="274">
        <f t="shared" ref="M63" si="23">I63*120+J63*(-20)+K63*(-20)+L63*(-10)</f>
        <v>0</v>
      </c>
    </row>
    <row r="64" spans="1:13" s="29" customFormat="1" ht="19.5" customHeight="1" thickBot="1">
      <c r="A64" s="250"/>
      <c r="B64" s="279"/>
      <c r="C64" s="277"/>
      <c r="D64" s="269"/>
      <c r="E64" s="271"/>
      <c r="F64" s="158" t="str">
        <f>Список!C92</f>
        <v xml:space="preserve">Кузнецов Антон </v>
      </c>
      <c r="G64" s="237"/>
      <c r="H64" s="273"/>
      <c r="I64" s="237"/>
      <c r="J64" s="231"/>
      <c r="K64" s="231"/>
      <c r="L64" s="233"/>
      <c r="M64" s="232"/>
    </row>
    <row r="65" spans="1:13" s="29" customFormat="1" ht="21.75" customHeight="1">
      <c r="A65" s="250">
        <v>28</v>
      </c>
      <c r="B65" s="278" t="s">
        <v>478</v>
      </c>
      <c r="C65" s="268" t="str">
        <f>Список!E94</f>
        <v>Оболтусы</v>
      </c>
      <c r="D65" s="268" t="str">
        <f>Список!F94</f>
        <v>МАУ ДО "Полазненский центр дополнительного образования детей "Школа технического резерва"</v>
      </c>
      <c r="E65" s="270" t="str">
        <f>Список!K94</f>
        <v>Ромашова Анастасия Андреевна</v>
      </c>
      <c r="F65" s="158" t="str">
        <f>Список!C93</f>
        <v xml:space="preserve">Бычков Александр </v>
      </c>
      <c r="G65" s="272">
        <v>1</v>
      </c>
      <c r="H65" s="273" t="s">
        <v>534</v>
      </c>
      <c r="I65" s="237">
        <v>1</v>
      </c>
      <c r="J65" s="231">
        <v>0</v>
      </c>
      <c r="K65" s="231">
        <v>1</v>
      </c>
      <c r="L65" s="233">
        <v>0</v>
      </c>
      <c r="M65" s="274">
        <f t="shared" ref="M65" si="24">I65*120+J65*(-20)+K65*(-20)+L65*(-10)</f>
        <v>100</v>
      </c>
    </row>
    <row r="66" spans="1:13" s="29" customFormat="1" ht="19.5" customHeight="1" thickBot="1">
      <c r="A66" s="250"/>
      <c r="B66" s="279"/>
      <c r="C66" s="277"/>
      <c r="D66" s="269"/>
      <c r="E66" s="271"/>
      <c r="F66" s="158" t="str">
        <f>Список!C94</f>
        <v>Балабанов Иван</v>
      </c>
      <c r="G66" s="237"/>
      <c r="H66" s="273"/>
      <c r="I66" s="237"/>
      <c r="J66" s="231"/>
      <c r="K66" s="231"/>
      <c r="L66" s="233"/>
      <c r="M66" s="232"/>
    </row>
    <row r="67" spans="1:13" s="29" customFormat="1" ht="24.75" customHeight="1">
      <c r="A67" s="250">
        <v>29</v>
      </c>
      <c r="B67" s="278" t="s">
        <v>479</v>
      </c>
      <c r="C67" s="268" t="str">
        <f>Список!E96</f>
        <v>Робокравтеры</v>
      </c>
      <c r="D67" s="268" t="str">
        <f>Список!F96</f>
        <v>МАОУ "Средняя общеобразовательная школа № 70"</v>
      </c>
      <c r="E67" s="270" t="str">
        <f>Список!K96</f>
        <v>Соловьева Анастасия Николаевна</v>
      </c>
      <c r="F67" s="158" t="str">
        <f>Список!C95</f>
        <v xml:space="preserve">Шаньгин Павел </v>
      </c>
      <c r="G67" s="237">
        <v>1</v>
      </c>
      <c r="H67" s="273" t="s">
        <v>535</v>
      </c>
      <c r="I67" s="237">
        <v>1</v>
      </c>
      <c r="J67" s="231">
        <v>0</v>
      </c>
      <c r="K67" s="231">
        <v>3</v>
      </c>
      <c r="L67" s="233">
        <v>1</v>
      </c>
      <c r="M67" s="274">
        <f t="shared" ref="M67" si="25">I67*120+J67*(-20)+K67*(-20)+L67*(-10)</f>
        <v>50</v>
      </c>
    </row>
    <row r="68" spans="1:13" s="29" customFormat="1" ht="24.75" customHeight="1" thickBot="1">
      <c r="A68" s="250"/>
      <c r="B68" s="279"/>
      <c r="C68" s="277"/>
      <c r="D68" s="269"/>
      <c r="E68" s="271"/>
      <c r="F68" s="158" t="str">
        <f>Список!C96</f>
        <v xml:space="preserve">Гайдуков Лев </v>
      </c>
      <c r="G68" s="237"/>
      <c r="H68" s="273"/>
      <c r="I68" s="237"/>
      <c r="J68" s="231"/>
      <c r="K68" s="231"/>
      <c r="L68" s="233"/>
      <c r="M68" s="232"/>
    </row>
    <row r="69" spans="1:13" s="29" customFormat="1" ht="24.75" customHeight="1">
      <c r="A69" s="250">
        <v>30</v>
      </c>
      <c r="B69" s="278" t="s">
        <v>480</v>
      </c>
      <c r="C69" s="268" t="str">
        <f>Список!E97</f>
        <v>Движок</v>
      </c>
      <c r="D69" s="268" t="str">
        <f>Список!F97</f>
        <v>МАОУ "Средняя общеобразовательная школа № 82"</v>
      </c>
      <c r="E69" s="270" t="str">
        <f>Список!K97</f>
        <v>Степанов Григорий Васильевич</v>
      </c>
      <c r="F69" s="158" t="str">
        <f>Список!C97</f>
        <v xml:space="preserve">Якушев Владимир </v>
      </c>
      <c r="G69" s="272">
        <v>1</v>
      </c>
      <c r="H69" s="273" t="s">
        <v>536</v>
      </c>
      <c r="I69" s="237">
        <v>1</v>
      </c>
      <c r="J69" s="231">
        <v>0</v>
      </c>
      <c r="K69" s="231">
        <v>2</v>
      </c>
      <c r="L69" s="233">
        <v>0</v>
      </c>
      <c r="M69" s="274">
        <f t="shared" ref="M69" si="26">I69*120+J69*(-20)+K69*(-20)+L69*(-10)</f>
        <v>80</v>
      </c>
    </row>
    <row r="70" spans="1:13" s="29" customFormat="1" ht="24.75" customHeight="1" thickBot="1">
      <c r="A70" s="250"/>
      <c r="B70" s="279"/>
      <c r="C70" s="277"/>
      <c r="D70" s="269"/>
      <c r="E70" s="271"/>
      <c r="F70" s="182"/>
      <c r="G70" s="237"/>
      <c r="H70" s="273"/>
      <c r="I70" s="237"/>
      <c r="J70" s="231"/>
      <c r="K70" s="231"/>
      <c r="L70" s="233"/>
      <c r="M70" s="232"/>
    </row>
    <row r="71" spans="1:13" s="29" customFormat="1" ht="32.25" customHeight="1">
      <c r="A71" s="250">
        <v>31</v>
      </c>
      <c r="B71" s="278" t="s">
        <v>481</v>
      </c>
      <c r="C71" s="268" t="str">
        <f>Список!E98</f>
        <v>Спектр</v>
      </c>
      <c r="D71" s="268" t="str">
        <f>Список!F98</f>
        <v>МАОУ "Средняя общеобразовательная школа № 82"</v>
      </c>
      <c r="E71" s="270" t="str">
        <f>Список!K98</f>
        <v>Степанов Григорий Васильевич</v>
      </c>
      <c r="F71" s="158" t="str">
        <f>Список!C98</f>
        <v xml:space="preserve">Назаров Артем </v>
      </c>
      <c r="G71" s="237">
        <v>1</v>
      </c>
      <c r="H71" s="273" t="s">
        <v>565</v>
      </c>
      <c r="I71" s="237">
        <v>0</v>
      </c>
      <c r="J71" s="231">
        <v>0</v>
      </c>
      <c r="K71" s="231">
        <v>0</v>
      </c>
      <c r="L71" s="233">
        <v>0</v>
      </c>
      <c r="M71" s="274">
        <f t="shared" ref="M71" si="27">I71*120+J71*(-20)+K71*(-20)+L71*(-10)</f>
        <v>0</v>
      </c>
    </row>
    <row r="72" spans="1:13" s="29" customFormat="1" ht="24.75" customHeight="1" thickBot="1">
      <c r="A72" s="250"/>
      <c r="B72" s="279"/>
      <c r="C72" s="277"/>
      <c r="D72" s="269"/>
      <c r="E72" s="271"/>
      <c r="F72" s="182"/>
      <c r="G72" s="237"/>
      <c r="H72" s="273"/>
      <c r="I72" s="237"/>
      <c r="J72" s="231"/>
      <c r="K72" s="231"/>
      <c r="L72" s="233"/>
      <c r="M72" s="232"/>
    </row>
    <row r="73" spans="1:13" s="29" customFormat="1" ht="24.75" customHeight="1">
      <c r="A73" s="250">
        <v>32</v>
      </c>
      <c r="B73" s="278" t="s">
        <v>482</v>
      </c>
      <c r="C73" s="268" t="str">
        <f>Список!E99</f>
        <v>Хайтек</v>
      </c>
      <c r="D73" s="268" t="str">
        <f>Список!F99</f>
        <v>МАОУ "Средняя общеобразовательная школа № 19"</v>
      </c>
      <c r="E73" s="270" t="str">
        <f>Список!K99</f>
        <v>Степанов Григорий Васильевич</v>
      </c>
      <c r="F73" s="158" t="str">
        <f>Список!C99</f>
        <v xml:space="preserve">Кошкин Павел </v>
      </c>
      <c r="G73" s="272">
        <v>1</v>
      </c>
      <c r="H73" s="273" t="s">
        <v>565</v>
      </c>
      <c r="I73" s="237">
        <v>0</v>
      </c>
      <c r="J73" s="231">
        <v>0</v>
      </c>
      <c r="K73" s="231">
        <v>0</v>
      </c>
      <c r="L73" s="233">
        <v>0</v>
      </c>
      <c r="M73" s="274">
        <f t="shared" ref="M73" si="28">I73*120+J73*(-20)+K73*(-20)+L73*(-10)</f>
        <v>0</v>
      </c>
    </row>
    <row r="74" spans="1:13" s="29" customFormat="1" ht="24.75" customHeight="1" thickBot="1">
      <c r="A74" s="250"/>
      <c r="B74" s="279"/>
      <c r="C74" s="277"/>
      <c r="D74" s="269"/>
      <c r="E74" s="271"/>
      <c r="F74" s="182"/>
      <c r="G74" s="237"/>
      <c r="H74" s="273"/>
      <c r="I74" s="237"/>
      <c r="J74" s="231"/>
      <c r="K74" s="231"/>
      <c r="L74" s="233"/>
      <c r="M74" s="232"/>
    </row>
    <row r="75" spans="1:13" s="29" customFormat="1" ht="24.75" customHeight="1">
      <c r="A75" s="250">
        <v>33</v>
      </c>
      <c r="B75" s="278" t="s">
        <v>483</v>
      </c>
      <c r="C75" s="268" t="str">
        <f>Список!E103</f>
        <v>Русские валенки</v>
      </c>
      <c r="D75" s="268" t="str">
        <f>Список!F103</f>
        <v>МАУ ДО "Полазненский центр дополнительного образования детей "Школа технического резерва"</v>
      </c>
      <c r="E75" s="270" t="str">
        <f>Список!K103</f>
        <v>Трушков Владислав Андреевич</v>
      </c>
      <c r="F75" s="158" t="str">
        <f>Список!C102</f>
        <v xml:space="preserve">Дубровин Никита </v>
      </c>
      <c r="G75" s="272">
        <v>1</v>
      </c>
      <c r="H75" s="273" t="s">
        <v>537</v>
      </c>
      <c r="I75" s="237">
        <v>0</v>
      </c>
      <c r="J75" s="231">
        <v>0</v>
      </c>
      <c r="K75" s="231">
        <v>0</v>
      </c>
      <c r="L75" s="233">
        <v>0</v>
      </c>
      <c r="M75" s="274">
        <f t="shared" ref="M75" si="29">I75*120+J75*(-20)+K75*(-20)+L75*(-10)</f>
        <v>0</v>
      </c>
    </row>
    <row r="76" spans="1:13" s="29" customFormat="1" ht="24.75" customHeight="1" thickBot="1">
      <c r="A76" s="250"/>
      <c r="B76" s="279"/>
      <c r="C76" s="277"/>
      <c r="D76" s="269"/>
      <c r="E76" s="271"/>
      <c r="F76" s="158" t="str">
        <f>Список!C103</f>
        <v xml:space="preserve">Шевчук Лев </v>
      </c>
      <c r="G76" s="237"/>
      <c r="H76" s="273"/>
      <c r="I76" s="237"/>
      <c r="J76" s="231"/>
      <c r="K76" s="231"/>
      <c r="L76" s="233"/>
      <c r="M76" s="232"/>
    </row>
    <row r="77" spans="1:13" s="29" customFormat="1" ht="24.75" customHeight="1">
      <c r="A77" s="250">
        <v>34</v>
      </c>
      <c r="B77" s="278" t="s">
        <v>484</v>
      </c>
      <c r="C77" s="268" t="str">
        <f>Список!E107</f>
        <v>one day</v>
      </c>
      <c r="D77" s="268" t="str">
        <f>Список!F107</f>
        <v>МАОУ "Средняя общеобразовательная школа № 1"</v>
      </c>
      <c r="E77" s="270" t="str">
        <f>Список!K107</f>
        <v>Юркина Анастасия Альбертовна</v>
      </c>
      <c r="F77" s="158" t="str">
        <f>Список!C106</f>
        <v xml:space="preserve">Варова Василиса </v>
      </c>
      <c r="G77" s="272">
        <v>1</v>
      </c>
      <c r="H77" s="273" t="s">
        <v>565</v>
      </c>
      <c r="I77" s="237">
        <v>0</v>
      </c>
      <c r="J77" s="231">
        <v>0</v>
      </c>
      <c r="K77" s="231">
        <v>0</v>
      </c>
      <c r="L77" s="233">
        <v>0</v>
      </c>
      <c r="M77" s="274">
        <f t="shared" ref="M77" si="30">I77*120+J77*(-20)+K77*(-20)+L77*(-10)</f>
        <v>0</v>
      </c>
    </row>
    <row r="78" spans="1:13" s="29" customFormat="1" ht="24.75" customHeight="1" thickBot="1">
      <c r="A78" s="250"/>
      <c r="B78" s="279"/>
      <c r="C78" s="277"/>
      <c r="D78" s="269"/>
      <c r="E78" s="271"/>
      <c r="F78" s="158" t="str">
        <f>Список!C107</f>
        <v xml:space="preserve">Сивкова Екатерина </v>
      </c>
      <c r="G78" s="237"/>
      <c r="H78" s="273"/>
      <c r="I78" s="237"/>
      <c r="J78" s="231"/>
      <c r="K78" s="231"/>
      <c r="L78" s="233"/>
      <c r="M78" s="232"/>
    </row>
    <row r="79" spans="1:13" s="29" customFormat="1" ht="24.75" customHeight="1">
      <c r="A79" s="250">
        <v>35</v>
      </c>
      <c r="B79" s="278" t="s">
        <v>485</v>
      </c>
      <c r="C79" s="268" t="s">
        <v>538</v>
      </c>
      <c r="D79" s="268" t="s">
        <v>573</v>
      </c>
      <c r="E79" s="270" t="s">
        <v>91</v>
      </c>
      <c r="F79" s="158" t="s">
        <v>540</v>
      </c>
      <c r="G79" s="237">
        <v>1</v>
      </c>
      <c r="H79" s="273" t="s">
        <v>541</v>
      </c>
      <c r="I79" s="237">
        <v>1</v>
      </c>
      <c r="J79" s="231">
        <v>0</v>
      </c>
      <c r="K79" s="231">
        <v>2</v>
      </c>
      <c r="L79" s="233">
        <v>0</v>
      </c>
      <c r="M79" s="274">
        <f t="shared" ref="M79" si="31">I79*120+J79*(-20)+K79*(-20)+L79*(-10)</f>
        <v>80</v>
      </c>
    </row>
    <row r="80" spans="1:13" s="29" customFormat="1" ht="54.75" customHeight="1" thickBot="1">
      <c r="A80" s="250"/>
      <c r="B80" s="279"/>
      <c r="C80" s="277"/>
      <c r="D80" s="269"/>
      <c r="E80" s="271"/>
      <c r="F80" s="158" t="s">
        <v>94</v>
      </c>
      <c r="G80" s="237"/>
      <c r="H80" s="273"/>
      <c r="I80" s="237"/>
      <c r="J80" s="231"/>
      <c r="K80" s="231"/>
      <c r="L80" s="233"/>
      <c r="M80" s="232"/>
    </row>
    <row r="81" spans="1:13" s="29" customFormat="1" ht="24.75" customHeight="1">
      <c r="A81" s="183"/>
      <c r="B81" s="184"/>
      <c r="C81" s="267"/>
      <c r="D81" s="209"/>
      <c r="E81" s="209"/>
      <c r="F81" s="210"/>
      <c r="G81" s="24"/>
      <c r="H81" s="69"/>
      <c r="I81" s="46"/>
      <c r="J81" s="53"/>
      <c r="K81" s="53"/>
      <c r="L81" s="22"/>
      <c r="M81" s="54"/>
    </row>
    <row r="82" spans="1:13" s="29" customFormat="1" ht="24.75" customHeight="1">
      <c r="A82" s="183"/>
      <c r="B82" s="184"/>
      <c r="C82" s="267"/>
      <c r="D82" s="209"/>
      <c r="E82" s="209"/>
      <c r="F82" s="210"/>
      <c r="G82" s="24"/>
      <c r="H82" s="69"/>
      <c r="I82" s="46"/>
      <c r="J82" s="53"/>
      <c r="K82" s="53"/>
      <c r="L82" s="22"/>
      <c r="M82" s="54"/>
    </row>
    <row r="83" spans="1:13" s="29" customFormat="1" ht="24.75" customHeight="1">
      <c r="A83" s="183"/>
      <c r="B83" s="184"/>
      <c r="C83" s="209"/>
      <c r="D83" s="209"/>
      <c r="E83" s="209"/>
      <c r="F83" s="210"/>
      <c r="G83" s="24"/>
      <c r="H83" s="69"/>
      <c r="I83" s="46"/>
      <c r="J83" s="53"/>
      <c r="K83" s="53"/>
      <c r="L83" s="22"/>
      <c r="M83" s="54"/>
    </row>
    <row r="84" spans="1:13" s="7" customFormat="1" ht="20.100000000000001" customHeight="1">
      <c r="A84" s="173"/>
      <c r="B84" s="172"/>
      <c r="C84" s="173"/>
      <c r="D84" s="173"/>
      <c r="E84" s="173"/>
      <c r="F84" s="192" t="s">
        <v>33</v>
      </c>
      <c r="G84" s="10"/>
      <c r="H84" s="66"/>
      <c r="I84" s="10"/>
      <c r="J84" s="11"/>
      <c r="K84" s="97" t="s">
        <v>558</v>
      </c>
      <c r="L84" s="97"/>
      <c r="M84" s="97"/>
    </row>
    <row r="85" spans="1:13" s="7" customFormat="1" ht="48.75" customHeight="1">
      <c r="A85" s="173"/>
      <c r="B85" s="172"/>
      <c r="C85" s="173"/>
      <c r="D85" s="173"/>
      <c r="E85" s="172" t="s">
        <v>34</v>
      </c>
      <c r="F85" s="192"/>
      <c r="G85" s="10"/>
      <c r="H85" s="66"/>
      <c r="I85" s="10"/>
      <c r="J85" s="11"/>
      <c r="K85" s="6"/>
    </row>
    <row r="86" spans="1:13" ht="18.75">
      <c r="E86" s="173"/>
      <c r="F86" s="192" t="s">
        <v>35</v>
      </c>
      <c r="G86" s="10"/>
      <c r="H86" s="66"/>
      <c r="I86" s="10"/>
      <c r="J86" s="11"/>
      <c r="K86" s="6"/>
      <c r="L86" s="26" t="s">
        <v>469</v>
      </c>
      <c r="M86" s="8"/>
    </row>
  </sheetData>
  <mergeCells count="435">
    <mergeCell ref="A67:A68"/>
    <mergeCell ref="A69:A70"/>
    <mergeCell ref="A71:A72"/>
    <mergeCell ref="A73:A74"/>
    <mergeCell ref="A75:A76"/>
    <mergeCell ref="A77:A78"/>
    <mergeCell ref="A79:A80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B47:B48"/>
    <mergeCell ref="B49:B50"/>
    <mergeCell ref="A9:A10"/>
    <mergeCell ref="A11:A12"/>
    <mergeCell ref="A13:A14"/>
    <mergeCell ref="A15:A16"/>
    <mergeCell ref="A19:A20"/>
    <mergeCell ref="A21:A22"/>
    <mergeCell ref="A23:A24"/>
    <mergeCell ref="A25:A26"/>
    <mergeCell ref="A29:A30"/>
    <mergeCell ref="A27:A28"/>
    <mergeCell ref="A17:A18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B35:B36"/>
    <mergeCell ref="B27:B28"/>
    <mergeCell ref="C35:C36"/>
    <mergeCell ref="D35:D36"/>
    <mergeCell ref="E35:E36"/>
    <mergeCell ref="B37:B38"/>
    <mergeCell ref="C37:C38"/>
    <mergeCell ref="D37:D38"/>
    <mergeCell ref="E37:E38"/>
    <mergeCell ref="B31:B32"/>
    <mergeCell ref="C31:C32"/>
    <mergeCell ref="D31:D32"/>
    <mergeCell ref="E31:E32"/>
    <mergeCell ref="B33:B34"/>
    <mergeCell ref="C33:C34"/>
    <mergeCell ref="D33:D34"/>
    <mergeCell ref="E33:E34"/>
    <mergeCell ref="C27:C28"/>
    <mergeCell ref="D27:D28"/>
    <mergeCell ref="E27:E28"/>
    <mergeCell ref="B29:B30"/>
    <mergeCell ref="C29:C30"/>
    <mergeCell ref="D29:D30"/>
    <mergeCell ref="E29:E30"/>
    <mergeCell ref="B25:B26"/>
    <mergeCell ref="C25:C26"/>
    <mergeCell ref="D25:D26"/>
    <mergeCell ref="E25:E26"/>
    <mergeCell ref="I23:I24"/>
    <mergeCell ref="J23:J24"/>
    <mergeCell ref="K23:K24"/>
    <mergeCell ref="L23:L24"/>
    <mergeCell ref="M21:M22"/>
    <mergeCell ref="B21:B22"/>
    <mergeCell ref="C21:C22"/>
    <mergeCell ref="D21:D22"/>
    <mergeCell ref="E21:E22"/>
    <mergeCell ref="G21:G22"/>
    <mergeCell ref="H23:H24"/>
    <mergeCell ref="H21:H22"/>
    <mergeCell ref="I21:I22"/>
    <mergeCell ref="J21:J22"/>
    <mergeCell ref="K21:K22"/>
    <mergeCell ref="L21:L22"/>
    <mergeCell ref="M23:M24"/>
    <mergeCell ref="B23:B24"/>
    <mergeCell ref="C23:C24"/>
    <mergeCell ref="D23:D24"/>
    <mergeCell ref="E23:E24"/>
    <mergeCell ref="G23:G24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G19:G20"/>
    <mergeCell ref="H19:H20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G17:G18"/>
    <mergeCell ref="H17:H18"/>
    <mergeCell ref="B15:B16"/>
    <mergeCell ref="C15:C16"/>
    <mergeCell ref="D15:D16"/>
    <mergeCell ref="E15:E16"/>
    <mergeCell ref="G15:G16"/>
    <mergeCell ref="H15:H16"/>
    <mergeCell ref="L13:L14"/>
    <mergeCell ref="M13:M14"/>
    <mergeCell ref="K11:K12"/>
    <mergeCell ref="L11:L12"/>
    <mergeCell ref="M11:M12"/>
    <mergeCell ref="I15:I16"/>
    <mergeCell ref="J15:J16"/>
    <mergeCell ref="K15:K16"/>
    <mergeCell ref="L15:L16"/>
    <mergeCell ref="M15:M16"/>
    <mergeCell ref="B13:B14"/>
    <mergeCell ref="C13:C14"/>
    <mergeCell ref="D13:D14"/>
    <mergeCell ref="E13:E14"/>
    <mergeCell ref="G13:G14"/>
    <mergeCell ref="H13:H14"/>
    <mergeCell ref="I13:I14"/>
    <mergeCell ref="J13:J14"/>
    <mergeCell ref="M9:M10"/>
    <mergeCell ref="B11:B12"/>
    <mergeCell ref="C11:C12"/>
    <mergeCell ref="D11:D12"/>
    <mergeCell ref="E11:E12"/>
    <mergeCell ref="G11:G12"/>
    <mergeCell ref="H11:H12"/>
    <mergeCell ref="I11:I12"/>
    <mergeCell ref="J11:J12"/>
    <mergeCell ref="B9:B10"/>
    <mergeCell ref="C9:C10"/>
    <mergeCell ref="D9:D10"/>
    <mergeCell ref="E9:E10"/>
    <mergeCell ref="F9:F10"/>
    <mergeCell ref="I9:L9"/>
    <mergeCell ref="K13:K14"/>
    <mergeCell ref="B1:M1"/>
    <mergeCell ref="B2:M2"/>
    <mergeCell ref="B3:M3"/>
    <mergeCell ref="B5:M5"/>
    <mergeCell ref="B6:M6"/>
    <mergeCell ref="B7:M7"/>
    <mergeCell ref="B59:B60"/>
    <mergeCell ref="B61:B62"/>
    <mergeCell ref="J25:J26"/>
    <mergeCell ref="K25:K26"/>
    <mergeCell ref="L25:L26"/>
    <mergeCell ref="M25:M26"/>
    <mergeCell ref="J29:J30"/>
    <mergeCell ref="K29:K30"/>
    <mergeCell ref="L29:L30"/>
    <mergeCell ref="M29:M30"/>
    <mergeCell ref="J27:J28"/>
    <mergeCell ref="K27:K28"/>
    <mergeCell ref="L27:L28"/>
    <mergeCell ref="M27:M28"/>
    <mergeCell ref="J33:J34"/>
    <mergeCell ref="K33:K34"/>
    <mergeCell ref="L33:L34"/>
    <mergeCell ref="B63:B64"/>
    <mergeCell ref="D39:D40"/>
    <mergeCell ref="E39:E40"/>
    <mergeCell ref="D41:D42"/>
    <mergeCell ref="E41:E42"/>
    <mergeCell ref="D43:D44"/>
    <mergeCell ref="E43:E44"/>
    <mergeCell ref="D45:D46"/>
    <mergeCell ref="E45:E46"/>
    <mergeCell ref="D47:D48"/>
    <mergeCell ref="E47:E48"/>
    <mergeCell ref="D49:D50"/>
    <mergeCell ref="E49:E50"/>
    <mergeCell ref="D51:D52"/>
    <mergeCell ref="E51:E52"/>
    <mergeCell ref="D53:D54"/>
    <mergeCell ref="B51:B52"/>
    <mergeCell ref="B53:B54"/>
    <mergeCell ref="B55:B56"/>
    <mergeCell ref="B57:B58"/>
    <mergeCell ref="B39:B40"/>
    <mergeCell ref="B41:B42"/>
    <mergeCell ref="B43:B44"/>
    <mergeCell ref="B45:B46"/>
    <mergeCell ref="B65:B66"/>
    <mergeCell ref="B67:B68"/>
    <mergeCell ref="B69:B70"/>
    <mergeCell ref="B71:B72"/>
    <mergeCell ref="B73:B74"/>
    <mergeCell ref="B75:B76"/>
    <mergeCell ref="B77:B78"/>
    <mergeCell ref="B79:B80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E53:E54"/>
    <mergeCell ref="D55:D56"/>
    <mergeCell ref="E55:E56"/>
    <mergeCell ref="D57:D58"/>
    <mergeCell ref="E57:E58"/>
    <mergeCell ref="D59:D60"/>
    <mergeCell ref="E59:E60"/>
    <mergeCell ref="D61:D62"/>
    <mergeCell ref="E61:E62"/>
    <mergeCell ref="D63:D64"/>
    <mergeCell ref="E63:E64"/>
    <mergeCell ref="D65:D66"/>
    <mergeCell ref="E65:E66"/>
    <mergeCell ref="D67:D68"/>
    <mergeCell ref="E67:E68"/>
    <mergeCell ref="D69:D70"/>
    <mergeCell ref="E69:E70"/>
    <mergeCell ref="D71:D72"/>
    <mergeCell ref="E71:E72"/>
    <mergeCell ref="D73:D74"/>
    <mergeCell ref="E73:E74"/>
    <mergeCell ref="D75:D76"/>
    <mergeCell ref="E75:E76"/>
    <mergeCell ref="D77:D78"/>
    <mergeCell ref="E77:E78"/>
    <mergeCell ref="G25:G26"/>
    <mergeCell ref="H25:H26"/>
    <mergeCell ref="I25:I26"/>
    <mergeCell ref="G29:G30"/>
    <mergeCell ref="H29:H30"/>
    <mergeCell ref="I29:I30"/>
    <mergeCell ref="G27:G28"/>
    <mergeCell ref="H27:H28"/>
    <mergeCell ref="I27:I28"/>
    <mergeCell ref="G33:G34"/>
    <mergeCell ref="H33:H34"/>
    <mergeCell ref="I33:I34"/>
    <mergeCell ref="G37:G38"/>
    <mergeCell ref="H37:H38"/>
    <mergeCell ref="I37:I38"/>
    <mergeCell ref="G41:G42"/>
    <mergeCell ref="H41:H42"/>
    <mergeCell ref="I41:I42"/>
    <mergeCell ref="M33:M34"/>
    <mergeCell ref="G31:G32"/>
    <mergeCell ref="H31:H32"/>
    <mergeCell ref="I31:I32"/>
    <mergeCell ref="J31:J32"/>
    <mergeCell ref="K31:K32"/>
    <mergeCell ref="L31:L32"/>
    <mergeCell ref="M31:M32"/>
    <mergeCell ref="H35:H36"/>
    <mergeCell ref="I35:I36"/>
    <mergeCell ref="J35:J36"/>
    <mergeCell ref="K35:K36"/>
    <mergeCell ref="L35:L36"/>
    <mergeCell ref="M35:M36"/>
    <mergeCell ref="J37:J38"/>
    <mergeCell ref="K37:K38"/>
    <mergeCell ref="L37:L38"/>
    <mergeCell ref="M37:M38"/>
    <mergeCell ref="G35:G36"/>
    <mergeCell ref="G39:G40"/>
    <mergeCell ref="H39:H40"/>
    <mergeCell ref="I39:I40"/>
    <mergeCell ref="J39:J40"/>
    <mergeCell ref="K39:K40"/>
    <mergeCell ref="L39:L40"/>
    <mergeCell ref="M39:M40"/>
    <mergeCell ref="J41:J42"/>
    <mergeCell ref="K41:K42"/>
    <mergeCell ref="L41:L42"/>
    <mergeCell ref="M41:M42"/>
    <mergeCell ref="G43:G44"/>
    <mergeCell ref="H43:H44"/>
    <mergeCell ref="I43:I44"/>
    <mergeCell ref="J43:J44"/>
    <mergeCell ref="K43:K44"/>
    <mergeCell ref="L43:L44"/>
    <mergeCell ref="M43:M44"/>
    <mergeCell ref="G45:G46"/>
    <mergeCell ref="H45:H46"/>
    <mergeCell ref="I45:I46"/>
    <mergeCell ref="J45:J46"/>
    <mergeCell ref="K45:K46"/>
    <mergeCell ref="L45:L46"/>
    <mergeCell ref="M45:M46"/>
    <mergeCell ref="G47:G48"/>
    <mergeCell ref="H47:H48"/>
    <mergeCell ref="I47:I48"/>
    <mergeCell ref="J47:J48"/>
    <mergeCell ref="K47:K48"/>
    <mergeCell ref="L47:L48"/>
    <mergeCell ref="M47:M48"/>
    <mergeCell ref="G49:G50"/>
    <mergeCell ref="H49:H50"/>
    <mergeCell ref="I49:I50"/>
    <mergeCell ref="J49:J50"/>
    <mergeCell ref="K49:K50"/>
    <mergeCell ref="L49:L50"/>
    <mergeCell ref="M49:M50"/>
    <mergeCell ref="G51:G52"/>
    <mergeCell ref="H51:H52"/>
    <mergeCell ref="I51:I52"/>
    <mergeCell ref="J51:J52"/>
    <mergeCell ref="K51:K52"/>
    <mergeCell ref="L51:L52"/>
    <mergeCell ref="M51:M52"/>
    <mergeCell ref="G53:G54"/>
    <mergeCell ref="H53:H54"/>
    <mergeCell ref="I53:I54"/>
    <mergeCell ref="J53:J54"/>
    <mergeCell ref="K53:K54"/>
    <mergeCell ref="L53:L54"/>
    <mergeCell ref="M53:M54"/>
    <mergeCell ref="G55:G56"/>
    <mergeCell ref="H55:H56"/>
    <mergeCell ref="I55:I56"/>
    <mergeCell ref="J55:J56"/>
    <mergeCell ref="K55:K56"/>
    <mergeCell ref="L55:L56"/>
    <mergeCell ref="M55:M56"/>
    <mergeCell ref="G57:G58"/>
    <mergeCell ref="H57:H58"/>
    <mergeCell ref="I57:I58"/>
    <mergeCell ref="J57:J58"/>
    <mergeCell ref="K57:K58"/>
    <mergeCell ref="L57:L58"/>
    <mergeCell ref="M57:M58"/>
    <mergeCell ref="G59:G60"/>
    <mergeCell ref="H59:H60"/>
    <mergeCell ref="I59:I60"/>
    <mergeCell ref="J59:J60"/>
    <mergeCell ref="K59:K60"/>
    <mergeCell ref="L59:L60"/>
    <mergeCell ref="M59:M60"/>
    <mergeCell ref="G61:G62"/>
    <mergeCell ref="H61:H62"/>
    <mergeCell ref="I61:I62"/>
    <mergeCell ref="J61:J62"/>
    <mergeCell ref="K61:K62"/>
    <mergeCell ref="L61:L62"/>
    <mergeCell ref="M61:M62"/>
    <mergeCell ref="G63:G64"/>
    <mergeCell ref="H63:H64"/>
    <mergeCell ref="I63:I64"/>
    <mergeCell ref="J63:J64"/>
    <mergeCell ref="K63:K64"/>
    <mergeCell ref="L63:L64"/>
    <mergeCell ref="M63:M64"/>
    <mergeCell ref="G65:G66"/>
    <mergeCell ref="H65:H66"/>
    <mergeCell ref="I65:I66"/>
    <mergeCell ref="J65:J66"/>
    <mergeCell ref="K65:K66"/>
    <mergeCell ref="L65:L66"/>
    <mergeCell ref="M65:M66"/>
    <mergeCell ref="G67:G68"/>
    <mergeCell ref="H67:H68"/>
    <mergeCell ref="I67:I68"/>
    <mergeCell ref="J67:J68"/>
    <mergeCell ref="K67:K68"/>
    <mergeCell ref="L67:L68"/>
    <mergeCell ref="M67:M68"/>
    <mergeCell ref="G69:G70"/>
    <mergeCell ref="H69:H70"/>
    <mergeCell ref="I69:I70"/>
    <mergeCell ref="J69:J70"/>
    <mergeCell ref="K69:K70"/>
    <mergeCell ref="L69:L70"/>
    <mergeCell ref="M69:M70"/>
    <mergeCell ref="G71:G72"/>
    <mergeCell ref="H71:H72"/>
    <mergeCell ref="I71:I72"/>
    <mergeCell ref="J71:J72"/>
    <mergeCell ref="K71:K72"/>
    <mergeCell ref="L71:L72"/>
    <mergeCell ref="M71:M72"/>
    <mergeCell ref="M77:M78"/>
    <mergeCell ref="G79:G80"/>
    <mergeCell ref="H79:H80"/>
    <mergeCell ref="I79:I80"/>
    <mergeCell ref="J79:J80"/>
    <mergeCell ref="K79:K80"/>
    <mergeCell ref="L79:L80"/>
    <mergeCell ref="M79:M80"/>
    <mergeCell ref="G73:G74"/>
    <mergeCell ref="H73:H74"/>
    <mergeCell ref="I73:I74"/>
    <mergeCell ref="J73:J74"/>
    <mergeCell ref="K73:K74"/>
    <mergeCell ref="L73:L74"/>
    <mergeCell ref="M73:M74"/>
    <mergeCell ref="G75:G76"/>
    <mergeCell ref="H75:H76"/>
    <mergeCell ref="I75:I76"/>
    <mergeCell ref="J75:J76"/>
    <mergeCell ref="K75:K76"/>
    <mergeCell ref="L75:L76"/>
    <mergeCell ref="M75:M76"/>
    <mergeCell ref="C81:C82"/>
    <mergeCell ref="D79:D80"/>
    <mergeCell ref="E79:E80"/>
    <mergeCell ref="G77:G78"/>
    <mergeCell ref="H77:H78"/>
    <mergeCell ref="I77:I78"/>
    <mergeCell ref="J77:J78"/>
    <mergeCell ref="K77:K78"/>
    <mergeCell ref="L77:L78"/>
  </mergeCells>
  <pageMargins left="0.53" right="0.28000000000000003" top="0.69" bottom="0.24" header="0.3" footer="0.16"/>
  <pageSetup paperSize="9" scale="52" fitToHeight="0" orientation="portrait" r:id="rId1"/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86"/>
  <sheetViews>
    <sheetView view="pageBreakPreview" topLeftCell="A46" zoomScale="60" workbookViewId="0">
      <selection activeCell="E79" sqref="E79:E80"/>
    </sheetView>
  </sheetViews>
  <sheetFormatPr defaultRowHeight="15"/>
  <cols>
    <col min="1" max="1" width="9.140625" style="167"/>
    <col min="2" max="2" width="4.5703125" style="195" customWidth="1"/>
    <col min="3" max="3" width="19.28515625" style="167" customWidth="1"/>
    <col min="4" max="4" width="31.140625" style="167" customWidth="1"/>
    <col min="5" max="5" width="23.42578125" style="8" customWidth="1"/>
    <col min="6" max="6" width="31" style="8" customWidth="1"/>
    <col min="7" max="7" width="9.85546875" style="8" customWidth="1"/>
    <col min="8" max="8" width="12.5703125" style="75" customWidth="1"/>
    <col min="9" max="9" width="11" style="8" customWidth="1"/>
    <col min="10" max="10" width="10.42578125" style="8" customWidth="1"/>
    <col min="11" max="11" width="6.85546875" style="8" customWidth="1"/>
    <col min="12" max="12" width="7.7109375" style="8" customWidth="1"/>
    <col min="13" max="13" width="5.42578125" style="14" customWidth="1"/>
    <col min="14" max="16384" width="9.140625" style="8"/>
  </cols>
  <sheetData>
    <row r="1" spans="1:13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18" customHeight="1">
      <c r="B4" s="168"/>
      <c r="C4" s="169"/>
      <c r="D4" s="170"/>
      <c r="E4" s="5"/>
      <c r="F4" s="5"/>
      <c r="G4" s="5"/>
      <c r="H4" s="70"/>
      <c r="I4" s="13"/>
      <c r="J4" s="13"/>
      <c r="K4" s="13"/>
      <c r="L4" s="35"/>
    </row>
    <row r="5" spans="1:13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3" ht="18" customHeight="1">
      <c r="B6" s="239" t="s">
        <v>424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18" customHeight="1">
      <c r="B7" s="240" t="s">
        <v>618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7" customFormat="1" ht="18" customHeight="1" thickBot="1">
      <c r="A8" s="173"/>
      <c r="B8" s="172"/>
      <c r="C8" s="174" t="s">
        <v>0</v>
      </c>
      <c r="D8" s="173"/>
      <c r="E8" s="12"/>
      <c r="H8" s="71"/>
      <c r="M8" s="15"/>
    </row>
    <row r="9" spans="1:13" s="18" customFormat="1" ht="42" customHeight="1">
      <c r="A9" s="251" t="s">
        <v>30</v>
      </c>
      <c r="B9" s="295" t="s">
        <v>600</v>
      </c>
      <c r="C9" s="245" t="s">
        <v>3</v>
      </c>
      <c r="D9" s="245" t="s">
        <v>4</v>
      </c>
      <c r="E9" s="241" t="s">
        <v>9</v>
      </c>
      <c r="F9" s="241" t="s">
        <v>36</v>
      </c>
      <c r="G9" s="34" t="s">
        <v>430</v>
      </c>
      <c r="H9" s="72" t="s">
        <v>426</v>
      </c>
      <c r="I9" s="241" t="s">
        <v>427</v>
      </c>
      <c r="J9" s="241"/>
      <c r="K9" s="241"/>
      <c r="L9" s="241"/>
      <c r="M9" s="242" t="s">
        <v>37</v>
      </c>
    </row>
    <row r="10" spans="1:13" s="21" customFormat="1" ht="96" customHeight="1" thickBot="1">
      <c r="A10" s="252"/>
      <c r="B10" s="295"/>
      <c r="C10" s="285"/>
      <c r="D10" s="285"/>
      <c r="E10" s="292"/>
      <c r="F10" s="292"/>
      <c r="G10" s="50"/>
      <c r="H10" s="73" t="s">
        <v>429</v>
      </c>
      <c r="I10" s="45" t="s">
        <v>474</v>
      </c>
      <c r="J10" s="45" t="s">
        <v>488</v>
      </c>
      <c r="K10" s="45" t="s">
        <v>486</v>
      </c>
      <c r="L10" s="45" t="s">
        <v>487</v>
      </c>
      <c r="M10" s="280"/>
    </row>
    <row r="11" spans="1:13" ht="21.75" customHeight="1">
      <c r="A11" s="250">
        <v>1</v>
      </c>
      <c r="B11" s="287" t="s">
        <v>445</v>
      </c>
      <c r="C11" s="268" t="str">
        <f>Список!E37</f>
        <v>Кубик</v>
      </c>
      <c r="D11" s="268" t="str">
        <f>Список!F37</f>
        <v>МАОУ «Средняя общеобразовательная школа № 12 с углубленным изучением немецкого языка»</v>
      </c>
      <c r="E11" s="293" t="str">
        <f>Список!K37</f>
        <v>Азанова Надежда Алексеевна</v>
      </c>
      <c r="F11" s="56" t="str">
        <f>Список!C37</f>
        <v>Войшко Михаил    </v>
      </c>
      <c r="G11" s="272">
        <v>2</v>
      </c>
      <c r="H11" s="294">
        <v>5.5</v>
      </c>
      <c r="I11" s="272">
        <v>1</v>
      </c>
      <c r="J11" s="282">
        <v>0</v>
      </c>
      <c r="K11" s="282">
        <v>0</v>
      </c>
      <c r="L11" s="282">
        <v>0</v>
      </c>
      <c r="M11" s="274">
        <f>I11*120+J11*(-20)+K11*(-20)+L11*(-10)</f>
        <v>120</v>
      </c>
    </row>
    <row r="12" spans="1:13" ht="42" customHeight="1" thickBot="1">
      <c r="A12" s="250"/>
      <c r="B12" s="288"/>
      <c r="C12" s="277"/>
      <c r="D12" s="269"/>
      <c r="E12" s="291"/>
      <c r="F12" s="4" t="str">
        <f>Список!C38</f>
        <v xml:space="preserve">Федоров Илья  </v>
      </c>
      <c r="G12" s="237"/>
      <c r="H12" s="289"/>
      <c r="I12" s="237"/>
      <c r="J12" s="231"/>
      <c r="K12" s="231"/>
      <c r="L12" s="231"/>
      <c r="M12" s="232"/>
    </row>
    <row r="13" spans="1:13" ht="18" customHeight="1">
      <c r="A13" s="250">
        <v>2</v>
      </c>
      <c r="B13" s="288" t="s">
        <v>446</v>
      </c>
      <c r="C13" s="268" t="str">
        <f>Список!E39</f>
        <v>Победители по жизни</v>
      </c>
      <c r="D13" s="268" t="str">
        <f>Список!F39</f>
        <v>МБОУ "Конзаводская средняя школа им.В.К. Блюхера"</v>
      </c>
      <c r="E13" s="290" t="str">
        <f>Список!K39</f>
        <v>Бронникова Лариса Александровна</v>
      </c>
      <c r="F13" s="4" t="str">
        <f>Список!C39</f>
        <v>Болотов Евгений</v>
      </c>
      <c r="G13" s="237">
        <v>2</v>
      </c>
      <c r="H13" s="289">
        <v>5.34</v>
      </c>
      <c r="I13" s="237">
        <v>1</v>
      </c>
      <c r="J13" s="231">
        <v>0</v>
      </c>
      <c r="K13" s="231">
        <v>1</v>
      </c>
      <c r="L13" s="237">
        <v>0</v>
      </c>
      <c r="M13" s="274">
        <f t="shared" ref="M13" si="0">I13*120+J13*(-20)+K13*(-20)+L13*(-10)</f>
        <v>100</v>
      </c>
    </row>
    <row r="14" spans="1:13" ht="18" customHeight="1" thickBot="1">
      <c r="A14" s="250"/>
      <c r="B14" s="288"/>
      <c r="C14" s="277"/>
      <c r="D14" s="269"/>
      <c r="E14" s="291"/>
      <c r="F14" s="4" t="str">
        <f>Список!C40</f>
        <v xml:space="preserve">Ветелкин Михаил </v>
      </c>
      <c r="G14" s="237"/>
      <c r="H14" s="289"/>
      <c r="I14" s="237"/>
      <c r="J14" s="231"/>
      <c r="K14" s="231"/>
      <c r="L14" s="237"/>
      <c r="M14" s="232"/>
    </row>
    <row r="15" spans="1:13" ht="18" customHeight="1">
      <c r="A15" s="250">
        <v>3</v>
      </c>
      <c r="B15" s="287" t="s">
        <v>447</v>
      </c>
      <c r="C15" s="268" t="str">
        <f>Список!E41</f>
        <v>Желуди</v>
      </c>
      <c r="D15" s="268" t="str">
        <f>Список!F41</f>
        <v>МАОУ "Лобановская средняя общеобразовательная школа"</v>
      </c>
      <c r="E15" s="290" t="str">
        <f>Список!K41</f>
        <v>Букирев Илья Владимирович</v>
      </c>
      <c r="F15" s="4" t="str">
        <f>Список!C41</f>
        <v>Елатов Артём</v>
      </c>
      <c r="G15" s="272">
        <v>2</v>
      </c>
      <c r="H15" s="289" t="s">
        <v>565</v>
      </c>
      <c r="I15" s="237">
        <v>0</v>
      </c>
      <c r="J15" s="231">
        <v>0</v>
      </c>
      <c r="K15" s="231">
        <v>0</v>
      </c>
      <c r="L15" s="237">
        <v>0</v>
      </c>
      <c r="M15" s="274">
        <f t="shared" ref="M15" si="1">I15*120+J15*(-20)+K15*(-20)+L15*(-10)</f>
        <v>0</v>
      </c>
    </row>
    <row r="16" spans="1:13" ht="18" customHeight="1" thickBot="1">
      <c r="A16" s="250"/>
      <c r="B16" s="288"/>
      <c r="C16" s="277"/>
      <c r="D16" s="269"/>
      <c r="E16" s="291"/>
      <c r="F16" s="4" t="str">
        <f>Список!C42</f>
        <v xml:space="preserve">Истомин Михаил </v>
      </c>
      <c r="G16" s="237"/>
      <c r="H16" s="289"/>
      <c r="I16" s="237"/>
      <c r="J16" s="231"/>
      <c r="K16" s="231"/>
      <c r="L16" s="237"/>
      <c r="M16" s="232"/>
    </row>
    <row r="17" spans="1:13" ht="18" customHeight="1">
      <c r="A17" s="250">
        <v>4</v>
      </c>
      <c r="B17" s="287" t="s">
        <v>448</v>
      </c>
      <c r="C17" s="268">
        <f>Список!E45</f>
        <v>14</v>
      </c>
      <c r="D17" s="268" t="str">
        <f>Список!F45</f>
        <v>МАОУ "Средняя общеобразовательная школа № 10"</v>
      </c>
      <c r="E17" s="290" t="str">
        <f>Список!K45</f>
        <v>Вожаков Алексей Григорьевич</v>
      </c>
      <c r="F17" s="4" t="str">
        <f>Список!C45</f>
        <v>Крамсков Иван</v>
      </c>
      <c r="G17" s="272">
        <v>2</v>
      </c>
      <c r="H17" s="289" t="s">
        <v>565</v>
      </c>
      <c r="I17" s="237">
        <v>0</v>
      </c>
      <c r="J17" s="231">
        <v>0</v>
      </c>
      <c r="K17" s="231">
        <v>0</v>
      </c>
      <c r="L17" s="237">
        <v>0</v>
      </c>
      <c r="M17" s="274">
        <f t="shared" ref="M17" si="2">I17*120+J17*(-20)+K17*(-20)+L17*(-10)</f>
        <v>0</v>
      </c>
    </row>
    <row r="18" spans="1:13" ht="18" customHeight="1" thickBot="1">
      <c r="A18" s="250"/>
      <c r="B18" s="288"/>
      <c r="C18" s="277"/>
      <c r="D18" s="269"/>
      <c r="E18" s="291"/>
      <c r="F18" s="47"/>
      <c r="G18" s="237"/>
      <c r="H18" s="289"/>
      <c r="I18" s="237"/>
      <c r="J18" s="231"/>
      <c r="K18" s="231"/>
      <c r="L18" s="237"/>
      <c r="M18" s="232"/>
    </row>
    <row r="19" spans="1:13" ht="18" customHeight="1">
      <c r="A19" s="250">
        <v>5</v>
      </c>
      <c r="B19" s="288" t="s">
        <v>449</v>
      </c>
      <c r="C19" s="268" t="str">
        <f>Список!E46</f>
        <v>IT-star</v>
      </c>
      <c r="D19" s="268" t="str">
        <f>Список!F46</f>
        <v>МАОУ "Средняя общеобразовательная школа № 10"</v>
      </c>
      <c r="E19" s="290" t="str">
        <f>Список!K47</f>
        <v>Вожаков Алексей Григорьевич</v>
      </c>
      <c r="F19" s="4" t="str">
        <f>Список!C46</f>
        <v>Васюков Алексей</v>
      </c>
      <c r="G19" s="237">
        <v>2</v>
      </c>
      <c r="H19" s="289">
        <v>7.47</v>
      </c>
      <c r="I19" s="237">
        <v>0</v>
      </c>
      <c r="J19" s="231">
        <v>0</v>
      </c>
      <c r="K19" s="231">
        <v>4</v>
      </c>
      <c r="L19" s="237">
        <v>0</v>
      </c>
      <c r="M19" s="274">
        <f t="shared" ref="M19" si="3">I19*120+J19*(-20)+K19*(-20)+L19*(-10)</f>
        <v>-80</v>
      </c>
    </row>
    <row r="20" spans="1:13" ht="18" customHeight="1" thickBot="1">
      <c r="A20" s="250"/>
      <c r="B20" s="288"/>
      <c r="C20" s="277"/>
      <c r="D20" s="269"/>
      <c r="E20" s="291"/>
      <c r="F20" s="47"/>
      <c r="G20" s="237"/>
      <c r="H20" s="289"/>
      <c r="I20" s="237"/>
      <c r="J20" s="231"/>
      <c r="K20" s="231"/>
      <c r="L20" s="237"/>
      <c r="M20" s="232"/>
    </row>
    <row r="21" spans="1:13" ht="18" customHeight="1">
      <c r="A21" s="250">
        <v>6</v>
      </c>
      <c r="B21" s="287" t="s">
        <v>450</v>
      </c>
      <c r="C21" s="268" t="str">
        <f>Список!E47</f>
        <v>Уральские борцы</v>
      </c>
      <c r="D21" s="268" t="str">
        <f>Список!F47</f>
        <v>МАОУ "Средняя общеобразовательная школа № 10"</v>
      </c>
      <c r="E21" s="290" t="str">
        <f>Список!K49</f>
        <v>Вожаков Алексей Григорьевич</v>
      </c>
      <c r="F21" s="4" t="str">
        <f>Список!C47</f>
        <v>Червинский Александр</v>
      </c>
      <c r="G21" s="272">
        <v>2</v>
      </c>
      <c r="H21" s="289">
        <v>4.68</v>
      </c>
      <c r="I21" s="237">
        <v>1</v>
      </c>
      <c r="J21" s="231">
        <v>0</v>
      </c>
      <c r="K21" s="231">
        <v>3</v>
      </c>
      <c r="L21" s="237">
        <v>0</v>
      </c>
      <c r="M21" s="274">
        <f t="shared" ref="M21" si="4">I21*120+J21*(-20)+K21*(-20)+L21*(-10)</f>
        <v>60</v>
      </c>
    </row>
    <row r="22" spans="1:13" ht="18" customHeight="1" thickBot="1">
      <c r="A22" s="250"/>
      <c r="B22" s="288"/>
      <c r="C22" s="277"/>
      <c r="D22" s="269"/>
      <c r="E22" s="291"/>
      <c r="F22" s="4" t="str">
        <f>Список!C48</f>
        <v xml:space="preserve">Кошелев Павел </v>
      </c>
      <c r="G22" s="237"/>
      <c r="H22" s="289"/>
      <c r="I22" s="237"/>
      <c r="J22" s="231"/>
      <c r="K22" s="231"/>
      <c r="L22" s="237"/>
      <c r="M22" s="232"/>
    </row>
    <row r="23" spans="1:13" ht="18" customHeight="1">
      <c r="A23" s="250">
        <v>7</v>
      </c>
      <c r="B23" s="287" t="s">
        <v>451</v>
      </c>
      <c r="C23" s="268" t="str">
        <f>Список!E49</f>
        <v>Юпитер-10</v>
      </c>
      <c r="D23" s="268" t="str">
        <f>Список!F49</f>
        <v>МАОУ "Средняя общеобразовательная школа № 10"</v>
      </c>
      <c r="E23" s="290" t="str">
        <f>Список!K49</f>
        <v>Вожаков Алексей Григорьевич</v>
      </c>
      <c r="F23" s="4" t="str">
        <f>Список!C49</f>
        <v>Азимов  Зейналабидин Анар оглы</v>
      </c>
      <c r="G23" s="237">
        <v>2</v>
      </c>
      <c r="H23" s="289">
        <v>10.199999999999999</v>
      </c>
      <c r="I23" s="237">
        <v>0</v>
      </c>
      <c r="J23" s="231">
        <v>0</v>
      </c>
      <c r="K23" s="231">
        <v>0</v>
      </c>
      <c r="L23" s="237">
        <v>0</v>
      </c>
      <c r="M23" s="274">
        <f t="shared" ref="M23" si="5">I23*120+J23*(-20)+K23*(-20)+L23*(-10)</f>
        <v>0</v>
      </c>
    </row>
    <row r="24" spans="1:13" ht="18" customHeight="1" thickBot="1">
      <c r="A24" s="250"/>
      <c r="B24" s="288"/>
      <c r="C24" s="277"/>
      <c r="D24" s="269"/>
      <c r="E24" s="291"/>
      <c r="F24" s="4" t="str">
        <f>Список!C50</f>
        <v xml:space="preserve">Мелихов Егор </v>
      </c>
      <c r="G24" s="237"/>
      <c r="H24" s="289"/>
      <c r="I24" s="237"/>
      <c r="J24" s="231"/>
      <c r="K24" s="231"/>
      <c r="L24" s="237"/>
      <c r="M24" s="232"/>
    </row>
    <row r="25" spans="1:13" s="29" customFormat="1" ht="24.75" customHeight="1">
      <c r="A25" s="250">
        <v>8</v>
      </c>
      <c r="B25" s="288" t="s">
        <v>452</v>
      </c>
      <c r="C25" s="268" t="str">
        <f>Список!E54</f>
        <v>Space robots</v>
      </c>
      <c r="D25" s="268" t="str">
        <f>Список!F54</f>
        <v>МАОУ "Средняя общеобразовательная школа № 2"</v>
      </c>
      <c r="E25" s="290" t="str">
        <f>Список!K54</f>
        <v>Ильясова Наталья Александровна</v>
      </c>
      <c r="F25" s="4" t="str">
        <f>Список!C54</f>
        <v xml:space="preserve">Черенков Артем </v>
      </c>
      <c r="G25" s="272">
        <v>2</v>
      </c>
      <c r="H25" s="289">
        <v>6.12</v>
      </c>
      <c r="I25" s="237">
        <v>0</v>
      </c>
      <c r="J25" s="231">
        <v>0</v>
      </c>
      <c r="K25" s="231">
        <v>0</v>
      </c>
      <c r="L25" s="233">
        <v>0</v>
      </c>
      <c r="M25" s="274">
        <f t="shared" ref="M25" si="6">I25*120+J25*(-20)+K25*(-20)+L25*(-10)</f>
        <v>0</v>
      </c>
    </row>
    <row r="26" spans="1:13" s="29" customFormat="1" ht="24.75" customHeight="1" thickBot="1">
      <c r="A26" s="250"/>
      <c r="B26" s="288"/>
      <c r="C26" s="277"/>
      <c r="D26" s="269"/>
      <c r="E26" s="291"/>
      <c r="F26" s="4" t="str">
        <f>Список!C55</f>
        <v xml:space="preserve">Санников Кирилл </v>
      </c>
      <c r="G26" s="237"/>
      <c r="H26" s="289"/>
      <c r="I26" s="237"/>
      <c r="J26" s="231"/>
      <c r="K26" s="231"/>
      <c r="L26" s="233"/>
      <c r="M26" s="232"/>
    </row>
    <row r="27" spans="1:13" s="29" customFormat="1" ht="24.75" customHeight="1">
      <c r="A27" s="250">
        <v>9</v>
      </c>
      <c r="B27" s="287" t="s">
        <v>453</v>
      </c>
      <c r="C27" s="268" t="str">
        <f>Список!E56</f>
        <v>М5</v>
      </c>
      <c r="D27" s="268" t="str">
        <f>Список!F56</f>
        <v>МАОУ "Средняя общеобразовательная школа № 2"</v>
      </c>
      <c r="E27" s="290" t="str">
        <f>Список!K56</f>
        <v>Ильясова Наталья Александровна</v>
      </c>
      <c r="F27" s="4" t="str">
        <f>Список!C56</f>
        <v xml:space="preserve">Шайхиев Михаил </v>
      </c>
      <c r="G27" s="237">
        <v>2</v>
      </c>
      <c r="H27" s="289">
        <v>5.29</v>
      </c>
      <c r="I27" s="237">
        <v>1</v>
      </c>
      <c r="J27" s="231">
        <v>0</v>
      </c>
      <c r="K27" s="231">
        <v>1</v>
      </c>
      <c r="L27" s="233">
        <v>0</v>
      </c>
      <c r="M27" s="274">
        <f t="shared" ref="M27" si="7">I27*120+J27*(-20)+K27*(-20)+L27*(-10)</f>
        <v>100</v>
      </c>
    </row>
    <row r="28" spans="1:13" s="29" customFormat="1" ht="24.75" customHeight="1" thickBot="1">
      <c r="A28" s="250"/>
      <c r="B28" s="288"/>
      <c r="C28" s="277"/>
      <c r="D28" s="269"/>
      <c r="E28" s="291"/>
      <c r="F28" s="4" t="str">
        <f>Список!C57</f>
        <v xml:space="preserve">Саковец Эдуард </v>
      </c>
      <c r="G28" s="237"/>
      <c r="H28" s="289"/>
      <c r="I28" s="237"/>
      <c r="J28" s="231"/>
      <c r="K28" s="231"/>
      <c r="L28" s="233"/>
      <c r="M28" s="232"/>
    </row>
    <row r="29" spans="1:13" s="29" customFormat="1" ht="36" customHeight="1">
      <c r="A29" s="250">
        <v>10</v>
      </c>
      <c r="B29" s="288" t="s">
        <v>454</v>
      </c>
      <c r="C29" s="268" t="str">
        <f>Список!E58</f>
        <v>Торнадо</v>
      </c>
      <c r="D29" s="268" t="str">
        <f>Список!F58</f>
        <v>МАОУ "Лицей № 10"</v>
      </c>
      <c r="E29" s="290" t="str">
        <f>Список!K58</f>
        <v>Кашин Дмитрий Александрович</v>
      </c>
      <c r="F29" s="4" t="str">
        <f>Список!C58</f>
        <v xml:space="preserve">Самохвалов Савелий </v>
      </c>
      <c r="G29" s="272">
        <v>2</v>
      </c>
      <c r="H29" s="289">
        <v>7.65</v>
      </c>
      <c r="I29" s="237">
        <v>1</v>
      </c>
      <c r="J29" s="231">
        <v>0</v>
      </c>
      <c r="K29" s="231">
        <v>2</v>
      </c>
      <c r="L29" s="233">
        <v>0</v>
      </c>
      <c r="M29" s="274">
        <f t="shared" ref="M29" si="8">I29*120+J29*(-20)+K29*(-20)+L29*(-10)</f>
        <v>80</v>
      </c>
    </row>
    <row r="30" spans="1:13" s="29" customFormat="1" ht="22.5" customHeight="1" thickBot="1">
      <c r="A30" s="250"/>
      <c r="B30" s="288"/>
      <c r="C30" s="277"/>
      <c r="D30" s="269"/>
      <c r="E30" s="291"/>
      <c r="F30" s="4" t="str">
        <f>Список!C59</f>
        <v xml:space="preserve">Загоскин Михаил </v>
      </c>
      <c r="G30" s="237"/>
      <c r="H30" s="289"/>
      <c r="I30" s="237"/>
      <c r="J30" s="231"/>
      <c r="K30" s="231"/>
      <c r="L30" s="233"/>
      <c r="M30" s="232"/>
    </row>
    <row r="31" spans="1:13" s="29" customFormat="1" ht="20.25" customHeight="1">
      <c r="A31" s="250">
        <v>11</v>
      </c>
      <c r="B31" s="287" t="s">
        <v>455</v>
      </c>
      <c r="C31" s="268" t="str">
        <f>Список!E60</f>
        <v>Hungry</v>
      </c>
      <c r="D31" s="268" t="str">
        <f>Список!F60</f>
        <v>ГУ ДО "Пермский краевой центр Муравейник"</v>
      </c>
      <c r="E31" s="290" t="str">
        <f>Список!K63</f>
        <v>Кляченко Денис Николаевич</v>
      </c>
      <c r="F31" s="4" t="str">
        <f>Список!C60</f>
        <v xml:space="preserve">Небогатиков Андрей </v>
      </c>
      <c r="G31" s="237">
        <v>2</v>
      </c>
      <c r="H31" s="289">
        <v>2.9</v>
      </c>
      <c r="I31" s="237">
        <v>1</v>
      </c>
      <c r="J31" s="231">
        <v>0</v>
      </c>
      <c r="K31" s="231">
        <v>0</v>
      </c>
      <c r="L31" s="233">
        <v>0</v>
      </c>
      <c r="M31" s="274">
        <f t="shared" ref="M31" si="9">I31*120+J31*(-20)+K31*(-20)+L31*(-10)</f>
        <v>120</v>
      </c>
    </row>
    <row r="32" spans="1:13" s="29" customFormat="1" ht="24.75" customHeight="1" thickBot="1">
      <c r="A32" s="250"/>
      <c r="B32" s="288"/>
      <c r="C32" s="277"/>
      <c r="D32" s="269"/>
      <c r="E32" s="291"/>
      <c r="F32" s="4" t="str">
        <f>Список!C61</f>
        <v xml:space="preserve">Панин Александр </v>
      </c>
      <c r="G32" s="237"/>
      <c r="H32" s="289"/>
      <c r="I32" s="237"/>
      <c r="J32" s="231"/>
      <c r="K32" s="231"/>
      <c r="L32" s="233"/>
      <c r="M32" s="232"/>
    </row>
    <row r="33" spans="1:13" s="29" customFormat="1" ht="24.75" customHeight="1">
      <c r="A33" s="250">
        <v>12</v>
      </c>
      <c r="B33" s="287" t="s">
        <v>456</v>
      </c>
      <c r="C33" s="268" t="str">
        <f>Список!E62</f>
        <v>АвтоВАЗ</v>
      </c>
      <c r="D33" s="268" t="str">
        <f>Список!F62</f>
        <v>ГУ ДО "Пермский краевой центр Муравейник"</v>
      </c>
      <c r="E33" s="290" t="str">
        <f>Список!K65</f>
        <v>Кляченко Денис Николаевич</v>
      </c>
      <c r="F33" s="4" t="str">
        <f>Список!C62</f>
        <v xml:space="preserve">Назаров Никита </v>
      </c>
      <c r="G33" s="272">
        <v>2</v>
      </c>
      <c r="H33" s="289">
        <v>6.4</v>
      </c>
      <c r="I33" s="237">
        <v>1</v>
      </c>
      <c r="J33" s="231">
        <v>0</v>
      </c>
      <c r="K33" s="231">
        <v>3</v>
      </c>
      <c r="L33" s="233">
        <v>1</v>
      </c>
      <c r="M33" s="274">
        <f t="shared" ref="M33" si="10">I33*120+J33*(-20)+K33*(-20)+L33*(-10)</f>
        <v>50</v>
      </c>
    </row>
    <row r="34" spans="1:13" s="29" customFormat="1" ht="24.75" customHeight="1" thickBot="1">
      <c r="A34" s="250"/>
      <c r="B34" s="288"/>
      <c r="C34" s="277"/>
      <c r="D34" s="269"/>
      <c r="E34" s="291"/>
      <c r="F34" s="4" t="str">
        <f>Список!C63</f>
        <v xml:space="preserve">Степанов Генрих </v>
      </c>
      <c r="G34" s="237"/>
      <c r="H34" s="289"/>
      <c r="I34" s="237"/>
      <c r="J34" s="231"/>
      <c r="K34" s="231"/>
      <c r="L34" s="233"/>
      <c r="M34" s="232"/>
    </row>
    <row r="35" spans="1:13" s="29" customFormat="1" ht="24.75" customHeight="1">
      <c r="A35" s="250">
        <v>13</v>
      </c>
      <c r="B35" s="288" t="s">
        <v>457</v>
      </c>
      <c r="C35" s="268" t="str">
        <f>Список!E64</f>
        <v>Таджики</v>
      </c>
      <c r="D35" s="268" t="str">
        <f>Список!F64</f>
        <v>ГУ ДО "Пермский краевой центр Муравейник"</v>
      </c>
      <c r="E35" s="290" t="str">
        <f>Список!K64</f>
        <v>Кляченко Денис Николаевич</v>
      </c>
      <c r="F35" s="4" t="str">
        <f>Список!C64</f>
        <v xml:space="preserve">Кольцов Артем </v>
      </c>
      <c r="G35" s="237">
        <v>2</v>
      </c>
      <c r="H35" s="289">
        <v>3.6</v>
      </c>
      <c r="I35" s="237">
        <v>1</v>
      </c>
      <c r="J35" s="231">
        <v>0</v>
      </c>
      <c r="K35" s="231">
        <v>0</v>
      </c>
      <c r="L35" s="233">
        <v>1</v>
      </c>
      <c r="M35" s="274">
        <f t="shared" ref="M35" si="11">I35*120+J35*(-20)+K35*(-20)+L35*(-10)</f>
        <v>110</v>
      </c>
    </row>
    <row r="36" spans="1:13" s="29" customFormat="1" ht="24.75" customHeight="1" thickBot="1">
      <c r="A36" s="250"/>
      <c r="B36" s="288"/>
      <c r="C36" s="277"/>
      <c r="D36" s="269"/>
      <c r="E36" s="291"/>
      <c r="F36" s="4" t="str">
        <f>Список!C65</f>
        <v xml:space="preserve">Климов Даниил </v>
      </c>
      <c r="G36" s="237"/>
      <c r="H36" s="289"/>
      <c r="I36" s="237"/>
      <c r="J36" s="231"/>
      <c r="K36" s="231"/>
      <c r="L36" s="233"/>
      <c r="M36" s="232"/>
    </row>
    <row r="37" spans="1:13" s="29" customFormat="1" ht="24.75" customHeight="1">
      <c r="A37" s="250">
        <v>14</v>
      </c>
      <c r="B37" s="287" t="s">
        <v>458</v>
      </c>
      <c r="C37" s="268" t="str">
        <f>Список!E66</f>
        <v>Hello</v>
      </c>
      <c r="D37" s="268" t="str">
        <f>Список!F66</f>
        <v>МАОУ "Средняя общеобразовательная школа № 63"</v>
      </c>
      <c r="E37" s="290" t="str">
        <f>Список!K69</f>
        <v>Колегов Николай Иванович</v>
      </c>
      <c r="F37" s="47"/>
      <c r="G37" s="272">
        <v>2</v>
      </c>
      <c r="H37" s="289">
        <v>4.84</v>
      </c>
      <c r="I37" s="237">
        <v>0</v>
      </c>
      <c r="J37" s="231">
        <v>0</v>
      </c>
      <c r="K37" s="231">
        <v>0</v>
      </c>
      <c r="L37" s="233">
        <v>0</v>
      </c>
      <c r="M37" s="274">
        <f t="shared" ref="M37" si="12">I37*120+J37*(-20)+K37*(-20)+L37*(-10)</f>
        <v>0</v>
      </c>
    </row>
    <row r="38" spans="1:13" s="29" customFormat="1" ht="24.75" customHeight="1" thickBot="1">
      <c r="A38" s="250"/>
      <c r="B38" s="288"/>
      <c r="C38" s="277"/>
      <c r="D38" s="269"/>
      <c r="E38" s="291"/>
      <c r="F38" s="4" t="str">
        <f>Список!C67</f>
        <v xml:space="preserve">Кудымов Владимир </v>
      </c>
      <c r="G38" s="237"/>
      <c r="H38" s="289"/>
      <c r="I38" s="237"/>
      <c r="J38" s="231"/>
      <c r="K38" s="231"/>
      <c r="L38" s="233"/>
      <c r="M38" s="232"/>
    </row>
    <row r="39" spans="1:13" s="29" customFormat="1" ht="24.75" customHeight="1">
      <c r="A39" s="250">
        <v>15</v>
      </c>
      <c r="B39" s="287" t="s">
        <v>459</v>
      </c>
      <c r="C39" s="268" t="str">
        <f>Список!E68</f>
        <v>Последний рывок</v>
      </c>
      <c r="D39" s="268" t="str">
        <f>Список!F68</f>
        <v>МАОУ "Средняя общеобразовательная школа № 63"</v>
      </c>
      <c r="E39" s="290" t="str">
        <f>Список!K68</f>
        <v>Колегов Николай Иванович</v>
      </c>
      <c r="F39" s="4" t="str">
        <f>Список!C68</f>
        <v xml:space="preserve">Щукин Александр </v>
      </c>
      <c r="G39" s="237">
        <v>2</v>
      </c>
      <c r="H39" s="289">
        <v>6.61</v>
      </c>
      <c r="I39" s="237">
        <v>1</v>
      </c>
      <c r="J39" s="231">
        <v>0</v>
      </c>
      <c r="K39" s="231">
        <v>1</v>
      </c>
      <c r="L39" s="233">
        <v>0</v>
      </c>
      <c r="M39" s="274">
        <f t="shared" ref="M39" si="13">I39*120+J39*(-20)+K39*(-20)+L39*(-10)</f>
        <v>100</v>
      </c>
    </row>
    <row r="40" spans="1:13" s="29" customFormat="1" ht="24.75" customHeight="1" thickBot="1">
      <c r="A40" s="250"/>
      <c r="B40" s="288"/>
      <c r="C40" s="277"/>
      <c r="D40" s="269"/>
      <c r="E40" s="291"/>
      <c r="F40" s="4" t="str">
        <f>Список!C69</f>
        <v xml:space="preserve">Гоголев Денис </v>
      </c>
      <c r="G40" s="237"/>
      <c r="H40" s="289"/>
      <c r="I40" s="237"/>
      <c r="J40" s="231"/>
      <c r="K40" s="231"/>
      <c r="L40" s="233"/>
      <c r="M40" s="232"/>
    </row>
    <row r="41" spans="1:13" s="29" customFormat="1" ht="24.75" customHeight="1">
      <c r="A41" s="250">
        <v>16</v>
      </c>
      <c r="B41" s="288" t="s">
        <v>460</v>
      </c>
      <c r="C41" s="268" t="str">
        <f>Список!E70</f>
        <v>RobX</v>
      </c>
      <c r="D41" s="268" t="str">
        <f>Список!F70</f>
        <v xml:space="preserve">МАОУ "Средняя общеобразовательная школа № 10" </v>
      </c>
      <c r="E41" s="290" t="str">
        <f>Список!K70</f>
        <v>Кочеева Индира Фидатовна</v>
      </c>
      <c r="F41" s="4" t="str">
        <f>Список!C70</f>
        <v xml:space="preserve">Глазырин Вячеслав </v>
      </c>
      <c r="G41" s="272">
        <v>2</v>
      </c>
      <c r="H41" s="289">
        <v>4.51</v>
      </c>
      <c r="I41" s="237">
        <v>1</v>
      </c>
      <c r="J41" s="231">
        <v>0</v>
      </c>
      <c r="K41" s="231">
        <v>0</v>
      </c>
      <c r="L41" s="233">
        <v>0</v>
      </c>
      <c r="M41" s="274">
        <f t="shared" ref="M41" si="14">I41*120+J41*(-20)+K41*(-20)+L41*(-10)</f>
        <v>120</v>
      </c>
    </row>
    <row r="42" spans="1:13" s="29" customFormat="1" ht="24.75" customHeight="1" thickBot="1">
      <c r="A42" s="250"/>
      <c r="B42" s="288"/>
      <c r="C42" s="277"/>
      <c r="D42" s="269"/>
      <c r="E42" s="291"/>
      <c r="F42" s="4" t="str">
        <f>Список!C71</f>
        <v xml:space="preserve">Зылёв Егор </v>
      </c>
      <c r="G42" s="237"/>
      <c r="H42" s="289"/>
      <c r="I42" s="237"/>
      <c r="J42" s="231"/>
      <c r="K42" s="231"/>
      <c r="L42" s="233"/>
      <c r="M42" s="232"/>
    </row>
    <row r="43" spans="1:13" s="29" customFormat="1" ht="24.75" customHeight="1">
      <c r="A43" s="250">
        <v>17</v>
      </c>
      <c r="B43" s="287" t="s">
        <v>461</v>
      </c>
      <c r="C43" s="268" t="str">
        <f>Список!E72</f>
        <v>Киборги</v>
      </c>
      <c r="D43" s="268" t="str">
        <f>Список!F72</f>
        <v>МАОУ "Средняя общеобразовательная школа № 93"</v>
      </c>
      <c r="E43" s="290" t="str">
        <f>Список!K72</f>
        <v>Малыгин Алексей Владимирович</v>
      </c>
      <c r="F43" s="4" t="str">
        <f>Список!C72</f>
        <v xml:space="preserve">Есюнина Наталья </v>
      </c>
      <c r="G43" s="237">
        <v>2</v>
      </c>
      <c r="H43" s="289">
        <v>5.96</v>
      </c>
      <c r="I43" s="237">
        <v>1</v>
      </c>
      <c r="J43" s="231">
        <v>0</v>
      </c>
      <c r="K43" s="231">
        <v>3</v>
      </c>
      <c r="L43" s="233">
        <v>1</v>
      </c>
      <c r="M43" s="274">
        <f t="shared" ref="M43" si="15">I43*120+J43*(-20)+K43*(-20)+L43*(-10)</f>
        <v>50</v>
      </c>
    </row>
    <row r="44" spans="1:13" s="29" customFormat="1" ht="24.75" customHeight="1" thickBot="1">
      <c r="A44" s="250"/>
      <c r="B44" s="288"/>
      <c r="C44" s="277"/>
      <c r="D44" s="269"/>
      <c r="E44" s="291"/>
      <c r="F44" s="4" t="str">
        <f>Список!C73</f>
        <v xml:space="preserve">Дедов Евгений </v>
      </c>
      <c r="G44" s="237"/>
      <c r="H44" s="289"/>
      <c r="I44" s="237"/>
      <c r="J44" s="231"/>
      <c r="K44" s="231"/>
      <c r="L44" s="233"/>
      <c r="M44" s="232"/>
    </row>
    <row r="45" spans="1:13" s="29" customFormat="1" ht="24.75" customHeight="1">
      <c r="A45" s="250">
        <v>18</v>
      </c>
      <c r="B45" s="287" t="s">
        <v>462</v>
      </c>
      <c r="C45" s="268" t="str">
        <f>Список!E74</f>
        <v>Паскаль</v>
      </c>
      <c r="D45" s="268" t="str">
        <f>Список!F74</f>
        <v>МБОУ "Заболотская основная школа"</v>
      </c>
      <c r="E45" s="290" t="str">
        <f>Список!K76</f>
        <v>Мехоношина Елена Васильевна</v>
      </c>
      <c r="F45" s="4" t="str">
        <f>Список!C74</f>
        <v xml:space="preserve">Ощепков Вадим </v>
      </c>
      <c r="G45" s="272">
        <v>2</v>
      </c>
      <c r="H45" s="289">
        <v>7.32</v>
      </c>
      <c r="I45" s="237">
        <v>1</v>
      </c>
      <c r="J45" s="231">
        <v>0</v>
      </c>
      <c r="K45" s="231">
        <v>0</v>
      </c>
      <c r="L45" s="233">
        <v>0</v>
      </c>
      <c r="M45" s="274">
        <f t="shared" ref="M45" si="16">I45*120+J45*(-20)+K45*(-20)+L45*(-10)</f>
        <v>120</v>
      </c>
    </row>
    <row r="46" spans="1:13" s="29" customFormat="1" ht="24.75" customHeight="1" thickBot="1">
      <c r="A46" s="250"/>
      <c r="B46" s="288"/>
      <c r="C46" s="277"/>
      <c r="D46" s="269"/>
      <c r="E46" s="291"/>
      <c r="F46" s="4" t="str">
        <f>Список!C75</f>
        <v xml:space="preserve">Ваганов Юрий </v>
      </c>
      <c r="G46" s="237"/>
      <c r="H46" s="289"/>
      <c r="I46" s="237"/>
      <c r="J46" s="231"/>
      <c r="K46" s="231"/>
      <c r="L46" s="233"/>
      <c r="M46" s="232"/>
    </row>
    <row r="47" spans="1:13" s="29" customFormat="1" ht="24.75" customHeight="1">
      <c r="A47" s="250">
        <v>19</v>
      </c>
      <c r="B47" s="288" t="s">
        <v>463</v>
      </c>
      <c r="C47" s="268" t="str">
        <f>Список!E76</f>
        <v>Юникс</v>
      </c>
      <c r="D47" s="268" t="str">
        <f>Список!F76</f>
        <v>МБОУ "Заболотская основная школа"</v>
      </c>
      <c r="E47" s="290" t="str">
        <f>Список!K77</f>
        <v>Мехоношина Елена Васильевна</v>
      </c>
      <c r="F47" s="4" t="str">
        <f>Список!C76</f>
        <v xml:space="preserve">Мухин Александр </v>
      </c>
      <c r="G47" s="237">
        <v>2</v>
      </c>
      <c r="H47" s="289">
        <v>10.99</v>
      </c>
      <c r="I47" s="237">
        <v>1</v>
      </c>
      <c r="J47" s="231">
        <v>0</v>
      </c>
      <c r="K47" s="231">
        <v>2</v>
      </c>
      <c r="L47" s="233">
        <v>0</v>
      </c>
      <c r="M47" s="274">
        <f t="shared" ref="M47" si="17">I47*120+J47*(-20)+K47*(-20)+L47*(-10)</f>
        <v>80</v>
      </c>
    </row>
    <row r="48" spans="1:13" s="29" customFormat="1" ht="24.75" customHeight="1" thickBot="1">
      <c r="A48" s="250"/>
      <c r="B48" s="288"/>
      <c r="C48" s="277"/>
      <c r="D48" s="269"/>
      <c r="E48" s="291"/>
      <c r="F48" s="4" t="str">
        <f>Список!C77</f>
        <v xml:space="preserve">Дерюшев Дмитрий </v>
      </c>
      <c r="G48" s="237"/>
      <c r="H48" s="289"/>
      <c r="I48" s="237"/>
      <c r="J48" s="231"/>
      <c r="K48" s="231"/>
      <c r="L48" s="233"/>
      <c r="M48" s="232"/>
    </row>
    <row r="49" spans="1:13" s="29" customFormat="1" ht="24.75" customHeight="1">
      <c r="A49" s="250">
        <v>20</v>
      </c>
      <c r="B49" s="287" t="s">
        <v>464</v>
      </c>
      <c r="C49" s="268" t="str">
        <f>Список!E78</f>
        <v>Леонардо</v>
      </c>
      <c r="D49" s="268" t="str">
        <f>Список!F78</f>
        <v>Нижнемуллинская Средняя общеобразовательная школа, МАОУ ДО "Детско-юношеский центр "Импульс"</v>
      </c>
      <c r="E49" s="290" t="str">
        <f>Список!K78</f>
        <v>Мухачев Александр Михайлович</v>
      </c>
      <c r="F49" s="4" t="str">
        <f>Список!C78</f>
        <v>Новиков Павел</v>
      </c>
      <c r="G49" s="272">
        <v>2</v>
      </c>
      <c r="H49" s="289">
        <v>16.71</v>
      </c>
      <c r="I49" s="237">
        <v>1</v>
      </c>
      <c r="J49" s="231">
        <v>0</v>
      </c>
      <c r="K49" s="231">
        <v>4</v>
      </c>
      <c r="L49" s="233">
        <v>0</v>
      </c>
      <c r="M49" s="274">
        <f t="shared" ref="M49" si="18">I49*120+J49*(-20)+K49*(-20)+L49*(-10)</f>
        <v>40</v>
      </c>
    </row>
    <row r="50" spans="1:13" s="29" customFormat="1" ht="24.75" customHeight="1" thickBot="1">
      <c r="A50" s="250"/>
      <c r="B50" s="288"/>
      <c r="C50" s="277"/>
      <c r="D50" s="269"/>
      <c r="E50" s="291"/>
      <c r="F50" s="4" t="str">
        <f>Список!C79</f>
        <v>Новиков Иван</v>
      </c>
      <c r="G50" s="237"/>
      <c r="H50" s="289"/>
      <c r="I50" s="237"/>
      <c r="J50" s="231"/>
      <c r="K50" s="231"/>
      <c r="L50" s="233"/>
      <c r="M50" s="232"/>
    </row>
    <row r="51" spans="1:13" s="29" customFormat="1" ht="24.75" customHeight="1">
      <c r="A51" s="250">
        <v>21</v>
      </c>
      <c r="B51" s="288" t="s">
        <v>465</v>
      </c>
      <c r="C51" s="268" t="str">
        <f>Список!E80</f>
        <v>Тесла</v>
      </c>
      <c r="D51" s="268" t="str">
        <f>Список!F80</f>
        <v>Нижнемуллинская Средняя общеобразовательная школа, МАОУ ДО "Детско-юношеский центр "Импульс"</v>
      </c>
      <c r="E51" s="290" t="str">
        <f>Список!K80</f>
        <v>Мухачев Александр Михайлович</v>
      </c>
      <c r="F51" s="4" t="str">
        <f>Список!C80</f>
        <v>Коротаев Вадим</v>
      </c>
      <c r="G51" s="237">
        <v>2</v>
      </c>
      <c r="H51" s="289">
        <v>6.28</v>
      </c>
      <c r="I51" s="237">
        <v>1</v>
      </c>
      <c r="J51" s="231">
        <v>0</v>
      </c>
      <c r="K51" s="231">
        <v>1</v>
      </c>
      <c r="L51" s="233">
        <v>0</v>
      </c>
      <c r="M51" s="274">
        <f t="shared" ref="M51" si="19">I51*120+J51*(-20)+K51*(-20)+L51*(-10)</f>
        <v>100</v>
      </c>
    </row>
    <row r="52" spans="1:13" s="29" customFormat="1" ht="24.75" customHeight="1" thickBot="1">
      <c r="A52" s="250"/>
      <c r="B52" s="288"/>
      <c r="C52" s="277"/>
      <c r="D52" s="269"/>
      <c r="E52" s="291"/>
      <c r="F52" s="47"/>
      <c r="G52" s="237"/>
      <c r="H52" s="289"/>
      <c r="I52" s="237"/>
      <c r="J52" s="231"/>
      <c r="K52" s="231"/>
      <c r="L52" s="233"/>
      <c r="M52" s="232"/>
    </row>
    <row r="53" spans="1:13" s="29" customFormat="1" ht="24.75" customHeight="1">
      <c r="A53" s="250">
        <v>22</v>
      </c>
      <c r="B53" s="287" t="s">
        <v>466</v>
      </c>
      <c r="C53" s="268" t="str">
        <f>Список!E82</f>
        <v>Инженеры</v>
      </c>
      <c r="D53" s="268" t="str">
        <f>Список!F82</f>
        <v>МАОУ "Лицей № 4"</v>
      </c>
      <c r="E53" s="290" t="str">
        <f>Список!K82</f>
        <v>Ошева  Вера Ивановна</v>
      </c>
      <c r="F53" s="4" t="str">
        <f>Список!C81</f>
        <v xml:space="preserve">Щукин Федор </v>
      </c>
      <c r="G53" s="272">
        <v>2</v>
      </c>
      <c r="H53" s="289">
        <v>4.38</v>
      </c>
      <c r="I53" s="237">
        <v>1</v>
      </c>
      <c r="J53" s="231">
        <v>0</v>
      </c>
      <c r="K53" s="231">
        <v>3</v>
      </c>
      <c r="L53" s="233">
        <v>0</v>
      </c>
      <c r="M53" s="274">
        <f t="shared" ref="M53" si="20">I53*120+J53*(-20)+K53*(-20)+L53*(-10)</f>
        <v>60</v>
      </c>
    </row>
    <row r="54" spans="1:13" s="29" customFormat="1" ht="24.75" customHeight="1" thickBot="1">
      <c r="A54" s="250"/>
      <c r="B54" s="288"/>
      <c r="C54" s="277"/>
      <c r="D54" s="269"/>
      <c r="E54" s="291"/>
      <c r="F54" s="4" t="str">
        <f>Список!C82</f>
        <v xml:space="preserve">Ознобихин Михаил </v>
      </c>
      <c r="G54" s="237"/>
      <c r="H54" s="289"/>
      <c r="I54" s="237"/>
      <c r="J54" s="231"/>
      <c r="K54" s="231"/>
      <c r="L54" s="233"/>
      <c r="M54" s="232"/>
    </row>
    <row r="55" spans="1:13" s="29" customFormat="1" ht="24.75" customHeight="1">
      <c r="A55" s="250">
        <v>23</v>
      </c>
      <c r="B55" s="288" t="s">
        <v>467</v>
      </c>
      <c r="C55" s="268" t="str">
        <f>Список!E84</f>
        <v>Андройдики</v>
      </c>
      <c r="D55" s="268" t="str">
        <f>Список!F84</f>
        <v>МАУ ДО "Центр информационных и коммуникационных технологий"</v>
      </c>
      <c r="E55" s="290" t="str">
        <f>Список!K84</f>
        <v>Павлов Валерий Юрьевич</v>
      </c>
      <c r="F55" s="4" t="str">
        <f>Список!C83</f>
        <v xml:space="preserve">Катаев Сергей </v>
      </c>
      <c r="G55" s="237">
        <v>2</v>
      </c>
      <c r="H55" s="289">
        <v>3.5</v>
      </c>
      <c r="I55" s="237">
        <v>1</v>
      </c>
      <c r="J55" s="231">
        <v>0</v>
      </c>
      <c r="K55" s="231">
        <v>2</v>
      </c>
      <c r="L55" s="233">
        <v>0</v>
      </c>
      <c r="M55" s="274">
        <f t="shared" ref="M55" si="21">I55*120+J55*(-20)+K55*(-20)+L55*(-10)</f>
        <v>80</v>
      </c>
    </row>
    <row r="56" spans="1:13" s="29" customFormat="1" ht="24.75" customHeight="1" thickBot="1">
      <c r="A56" s="250"/>
      <c r="B56" s="288"/>
      <c r="C56" s="277"/>
      <c r="D56" s="269"/>
      <c r="E56" s="291"/>
      <c r="F56" s="4" t="str">
        <f>Список!C84</f>
        <v xml:space="preserve">Новиков Денис </v>
      </c>
      <c r="G56" s="237"/>
      <c r="H56" s="289"/>
      <c r="I56" s="237"/>
      <c r="J56" s="231"/>
      <c r="K56" s="231"/>
      <c r="L56" s="233"/>
      <c r="M56" s="232"/>
    </row>
    <row r="57" spans="1:13" s="29" customFormat="1" ht="24.75" customHeight="1">
      <c r="A57" s="250">
        <v>24</v>
      </c>
      <c r="B57" s="287" t="s">
        <v>468</v>
      </c>
      <c r="C57" s="268" t="str">
        <f>Список!E86</f>
        <v>DAANIMAR</v>
      </c>
      <c r="D57" s="268" t="str">
        <f>Список!F86</f>
        <v>МАОУ "Средняя общеобразовательная школа № 127"</v>
      </c>
      <c r="E57" s="290" t="str">
        <f>Список!K86</f>
        <v>Первунина Марина Иосифовна</v>
      </c>
      <c r="F57" s="4" t="str">
        <f>Список!C85</f>
        <v xml:space="preserve">Лобанов Данил </v>
      </c>
      <c r="G57" s="272">
        <v>2</v>
      </c>
      <c r="H57" s="289">
        <v>3.7</v>
      </c>
      <c r="I57" s="237">
        <v>1</v>
      </c>
      <c r="J57" s="231">
        <v>0</v>
      </c>
      <c r="K57" s="231">
        <v>0</v>
      </c>
      <c r="L57" s="233">
        <v>0</v>
      </c>
      <c r="M57" s="274">
        <f t="shared" ref="M57" si="22">I57*120+J57*(-20)+K57*(-20)+L57*(-10)</f>
        <v>120</v>
      </c>
    </row>
    <row r="58" spans="1:13" s="29" customFormat="1" ht="24.75" customHeight="1" thickBot="1">
      <c r="A58" s="250"/>
      <c r="B58" s="288"/>
      <c r="C58" s="277"/>
      <c r="D58" s="269"/>
      <c r="E58" s="291"/>
      <c r="F58" s="4" t="str">
        <f>Список!C86</f>
        <v xml:space="preserve">Селина Анна </v>
      </c>
      <c r="G58" s="237"/>
      <c r="H58" s="289"/>
      <c r="I58" s="237"/>
      <c r="J58" s="231"/>
      <c r="K58" s="231"/>
      <c r="L58" s="233"/>
      <c r="M58" s="232"/>
    </row>
    <row r="59" spans="1:13" s="29" customFormat="1" ht="24.75" customHeight="1">
      <c r="A59" s="250">
        <v>25</v>
      </c>
      <c r="B59" s="287" t="s">
        <v>475</v>
      </c>
      <c r="C59" s="268" t="str">
        <f>Список!E88</f>
        <v>Dante</v>
      </c>
      <c r="D59" s="268" t="str">
        <f>Список!F88</f>
        <v>МАОУ "Средняя общеобразовательная школа № 7", МАОУ ДО "Центр детского (юношеского) технического творчества "ЮТЕКС"</v>
      </c>
      <c r="E59" s="290" t="str">
        <f>Список!K88</f>
        <v>Поспелова Надежда Игоревна</v>
      </c>
      <c r="F59" s="4" t="str">
        <f>Список!C87</f>
        <v>Богатырев Данил</v>
      </c>
      <c r="G59" s="237">
        <v>2</v>
      </c>
      <c r="H59" s="289">
        <v>10.09</v>
      </c>
      <c r="I59" s="237">
        <v>1</v>
      </c>
      <c r="J59" s="231">
        <v>0</v>
      </c>
      <c r="K59" s="231">
        <v>2</v>
      </c>
      <c r="L59" s="233">
        <v>0</v>
      </c>
      <c r="M59" s="274">
        <f t="shared" ref="M59" si="23">I59*120+J59*(-20)+K59*(-20)+L59*(-10)</f>
        <v>80</v>
      </c>
    </row>
    <row r="60" spans="1:13" s="29" customFormat="1" ht="24.75" customHeight="1" thickBot="1">
      <c r="A60" s="250"/>
      <c r="B60" s="288"/>
      <c r="C60" s="277"/>
      <c r="D60" s="269"/>
      <c r="E60" s="291"/>
      <c r="F60" s="4" t="str">
        <f>Список!C88</f>
        <v>Пономарев Никита</v>
      </c>
      <c r="G60" s="237"/>
      <c r="H60" s="289"/>
      <c r="I60" s="237"/>
      <c r="J60" s="231"/>
      <c r="K60" s="231"/>
      <c r="L60" s="233"/>
      <c r="M60" s="232"/>
    </row>
    <row r="61" spans="1:13" s="29" customFormat="1" ht="24.75" customHeight="1">
      <c r="A61" s="250">
        <v>26</v>
      </c>
      <c r="B61" s="287" t="s">
        <v>476</v>
      </c>
      <c r="C61" s="268" t="str">
        <f>Список!E90</f>
        <v>Марк</v>
      </c>
      <c r="D61" s="268" t="str">
        <f>Список!F90</f>
        <v>МАОУ "Средняя общеобразовательная школа № 7", МАОУ ДО "Центр детского (юношеского) технического творчества "ЮТЕКС"</v>
      </c>
      <c r="E61" s="290" t="str">
        <f>Список!K90</f>
        <v>Поспелова Надежда Игоревна</v>
      </c>
      <c r="F61" s="4" t="str">
        <f>Список!C89</f>
        <v>Болотов Марк</v>
      </c>
      <c r="G61" s="272">
        <v>2</v>
      </c>
      <c r="H61" s="289">
        <v>7.85</v>
      </c>
      <c r="I61" s="237">
        <v>0</v>
      </c>
      <c r="J61" s="231">
        <v>0</v>
      </c>
      <c r="K61" s="231">
        <v>0</v>
      </c>
      <c r="L61" s="233">
        <v>0</v>
      </c>
      <c r="M61" s="274">
        <f t="shared" ref="M61" si="24">I61*120+J61*(-20)+K61*(-20)+L61*(-10)</f>
        <v>0</v>
      </c>
    </row>
    <row r="62" spans="1:13" s="29" customFormat="1" ht="24.75" customHeight="1" thickBot="1">
      <c r="A62" s="250"/>
      <c r="B62" s="288"/>
      <c r="C62" s="277"/>
      <c r="D62" s="269"/>
      <c r="E62" s="291"/>
      <c r="F62" s="4" t="str">
        <f>Список!C90</f>
        <v>Килин Лев</v>
      </c>
      <c r="G62" s="237"/>
      <c r="H62" s="289"/>
      <c r="I62" s="237"/>
      <c r="J62" s="231"/>
      <c r="K62" s="231"/>
      <c r="L62" s="233"/>
      <c r="M62" s="232"/>
    </row>
    <row r="63" spans="1:13" s="29" customFormat="1" ht="24.75" customHeight="1">
      <c r="A63" s="250">
        <v>27</v>
      </c>
      <c r="B63" s="287" t="s">
        <v>477</v>
      </c>
      <c r="C63" s="268" t="str">
        <f>Список!E92</f>
        <v>Белая и Черный</v>
      </c>
      <c r="D63" s="268" t="str">
        <f>Список!F92</f>
        <v>МАУ ДО "Полазненский центр дополнительного образования детей "Школа технического резерва"</v>
      </c>
      <c r="E63" s="290" t="str">
        <f>Список!K92</f>
        <v>Рожков Дмитрий Васильевич</v>
      </c>
      <c r="F63" s="4" t="str">
        <f>Список!C91</f>
        <v xml:space="preserve">Архипенко Ольга </v>
      </c>
      <c r="G63" s="237">
        <v>2</v>
      </c>
      <c r="H63" s="289">
        <v>8.1199999999999992</v>
      </c>
      <c r="I63" s="237">
        <v>1</v>
      </c>
      <c r="J63" s="231">
        <v>0</v>
      </c>
      <c r="K63" s="231">
        <v>2</v>
      </c>
      <c r="L63" s="233">
        <v>0</v>
      </c>
      <c r="M63" s="274">
        <f t="shared" ref="M63" si="25">I63*120+J63*(-20)+K63*(-20)+L63*(-10)</f>
        <v>80</v>
      </c>
    </row>
    <row r="64" spans="1:13" s="29" customFormat="1" ht="24.75" customHeight="1" thickBot="1">
      <c r="A64" s="250"/>
      <c r="B64" s="288"/>
      <c r="C64" s="277"/>
      <c r="D64" s="269"/>
      <c r="E64" s="291"/>
      <c r="F64" s="4" t="str">
        <f>Список!C92</f>
        <v xml:space="preserve">Кузнецов Антон </v>
      </c>
      <c r="G64" s="237"/>
      <c r="H64" s="289"/>
      <c r="I64" s="237"/>
      <c r="J64" s="231"/>
      <c r="K64" s="231"/>
      <c r="L64" s="233"/>
      <c r="M64" s="232"/>
    </row>
    <row r="65" spans="1:13" s="29" customFormat="1" ht="24.75" customHeight="1">
      <c r="A65" s="250">
        <v>28</v>
      </c>
      <c r="B65" s="287" t="s">
        <v>478</v>
      </c>
      <c r="C65" s="268" t="str">
        <f>Список!E94</f>
        <v>Оболтусы</v>
      </c>
      <c r="D65" s="268" t="str">
        <f>Список!F94</f>
        <v>МАУ ДО "Полазненский центр дополнительного образования детей "Школа технического резерва"</v>
      </c>
      <c r="E65" s="290" t="str">
        <f>Список!K94</f>
        <v>Ромашова Анастасия Андреевна</v>
      </c>
      <c r="F65" s="4" t="str">
        <f>Список!C93</f>
        <v xml:space="preserve">Бычков Александр </v>
      </c>
      <c r="G65" s="272">
        <v>2</v>
      </c>
      <c r="H65" s="289">
        <v>9.75</v>
      </c>
      <c r="I65" s="237">
        <v>1</v>
      </c>
      <c r="J65" s="231">
        <v>0</v>
      </c>
      <c r="K65" s="231">
        <v>1</v>
      </c>
      <c r="L65" s="233">
        <v>0</v>
      </c>
      <c r="M65" s="274">
        <f t="shared" ref="M65" si="26">I65*120+J65*(-20)+K65*(-20)+L65*(-10)</f>
        <v>100</v>
      </c>
    </row>
    <row r="66" spans="1:13" s="29" customFormat="1" ht="24.75" customHeight="1" thickBot="1">
      <c r="A66" s="250"/>
      <c r="B66" s="288"/>
      <c r="C66" s="277"/>
      <c r="D66" s="269"/>
      <c r="E66" s="291"/>
      <c r="F66" s="4" t="str">
        <f>Список!C94</f>
        <v>Балабанов Иван</v>
      </c>
      <c r="G66" s="237"/>
      <c r="H66" s="289"/>
      <c r="I66" s="237"/>
      <c r="J66" s="231"/>
      <c r="K66" s="231"/>
      <c r="L66" s="233"/>
      <c r="M66" s="232"/>
    </row>
    <row r="67" spans="1:13" s="29" customFormat="1" ht="24.75" customHeight="1">
      <c r="A67" s="250">
        <v>29</v>
      </c>
      <c r="B67" s="287" t="s">
        <v>479</v>
      </c>
      <c r="C67" s="268" t="str">
        <f>Список!E96</f>
        <v>Робокравтеры</v>
      </c>
      <c r="D67" s="268" t="str">
        <f>Список!F96</f>
        <v>МАОУ "Средняя общеобразовательная школа № 70"</v>
      </c>
      <c r="E67" s="290" t="str">
        <f>Список!K96</f>
        <v>Соловьева Анастасия Николаевна</v>
      </c>
      <c r="F67" s="4" t="str">
        <f>Список!C95</f>
        <v xml:space="preserve">Шаньгин Павел </v>
      </c>
      <c r="G67" s="237">
        <v>2</v>
      </c>
      <c r="H67" s="289">
        <v>6.79</v>
      </c>
      <c r="I67" s="237">
        <v>1</v>
      </c>
      <c r="J67" s="231">
        <v>0</v>
      </c>
      <c r="K67" s="231">
        <v>0</v>
      </c>
      <c r="L67" s="233">
        <v>0</v>
      </c>
      <c r="M67" s="274">
        <f t="shared" ref="M67" si="27">I67*120+J67*(-20)+K67*(-20)+L67*(-10)</f>
        <v>120</v>
      </c>
    </row>
    <row r="68" spans="1:13" s="29" customFormat="1" ht="24.75" customHeight="1" thickBot="1">
      <c r="A68" s="250"/>
      <c r="B68" s="288"/>
      <c r="C68" s="277"/>
      <c r="D68" s="269"/>
      <c r="E68" s="291"/>
      <c r="F68" s="4" t="str">
        <f>Список!C96</f>
        <v xml:space="preserve">Гайдуков Лев </v>
      </c>
      <c r="G68" s="237"/>
      <c r="H68" s="289"/>
      <c r="I68" s="237"/>
      <c r="J68" s="231"/>
      <c r="K68" s="231"/>
      <c r="L68" s="233"/>
      <c r="M68" s="232"/>
    </row>
    <row r="69" spans="1:13" s="29" customFormat="1" ht="24.75" customHeight="1">
      <c r="A69" s="250">
        <v>30</v>
      </c>
      <c r="B69" s="287" t="s">
        <v>480</v>
      </c>
      <c r="C69" s="268" t="str">
        <f>Список!E97</f>
        <v>Движок</v>
      </c>
      <c r="D69" s="268" t="str">
        <f>Список!F97</f>
        <v>МАОУ "Средняя общеобразовательная школа № 82"</v>
      </c>
      <c r="E69" s="290" t="str">
        <f>Список!K97</f>
        <v>Степанов Григорий Васильевич</v>
      </c>
      <c r="F69" s="4" t="str">
        <f>Список!C97</f>
        <v xml:space="preserve">Якушев Владимир </v>
      </c>
      <c r="G69" s="272">
        <v>2</v>
      </c>
      <c r="H69" s="289" t="s">
        <v>565</v>
      </c>
      <c r="I69" s="237">
        <v>0</v>
      </c>
      <c r="J69" s="231">
        <v>0</v>
      </c>
      <c r="K69" s="231">
        <v>0</v>
      </c>
      <c r="L69" s="233">
        <v>0</v>
      </c>
      <c r="M69" s="274">
        <f t="shared" ref="M69" si="28">I69*120+J69*(-20)+K69*(-20)+L69*(-10)</f>
        <v>0</v>
      </c>
    </row>
    <row r="70" spans="1:13" s="29" customFormat="1" ht="24.75" customHeight="1" thickBot="1">
      <c r="A70" s="250"/>
      <c r="B70" s="288"/>
      <c r="C70" s="277"/>
      <c r="D70" s="269"/>
      <c r="E70" s="291"/>
      <c r="F70" s="47"/>
      <c r="G70" s="237"/>
      <c r="H70" s="289"/>
      <c r="I70" s="237"/>
      <c r="J70" s="231"/>
      <c r="K70" s="231"/>
      <c r="L70" s="233"/>
      <c r="M70" s="232"/>
    </row>
    <row r="71" spans="1:13" s="29" customFormat="1" ht="32.25" customHeight="1">
      <c r="A71" s="250">
        <v>31</v>
      </c>
      <c r="B71" s="287" t="s">
        <v>481</v>
      </c>
      <c r="C71" s="268" t="str">
        <f>Список!E98</f>
        <v>Спектр</v>
      </c>
      <c r="D71" s="268" t="str">
        <f>Список!F98</f>
        <v>МАОУ "Средняя общеобразовательная школа № 82"</v>
      </c>
      <c r="E71" s="290" t="str">
        <f>Список!K98</f>
        <v>Степанов Григорий Васильевич</v>
      </c>
      <c r="F71" s="4" t="str">
        <f>Список!C98</f>
        <v xml:space="preserve">Назаров Артем </v>
      </c>
      <c r="G71" s="237">
        <v>2</v>
      </c>
      <c r="H71" s="289">
        <v>8.3000000000000007</v>
      </c>
      <c r="I71" s="237">
        <v>1</v>
      </c>
      <c r="J71" s="231">
        <v>0</v>
      </c>
      <c r="K71" s="231">
        <v>0</v>
      </c>
      <c r="L71" s="233">
        <v>0</v>
      </c>
      <c r="M71" s="274">
        <f t="shared" ref="M71" si="29">I71*120+J71*(-20)+K71*(-20)+L71*(-10)</f>
        <v>120</v>
      </c>
    </row>
    <row r="72" spans="1:13" s="29" customFormat="1" ht="24.75" customHeight="1" thickBot="1">
      <c r="A72" s="250"/>
      <c r="B72" s="288"/>
      <c r="C72" s="277"/>
      <c r="D72" s="269"/>
      <c r="E72" s="291"/>
      <c r="F72" s="47"/>
      <c r="G72" s="237"/>
      <c r="H72" s="289"/>
      <c r="I72" s="237"/>
      <c r="J72" s="231"/>
      <c r="K72" s="231"/>
      <c r="L72" s="233"/>
      <c r="M72" s="232"/>
    </row>
    <row r="73" spans="1:13" s="29" customFormat="1" ht="24.75" customHeight="1">
      <c r="A73" s="250">
        <v>32</v>
      </c>
      <c r="B73" s="287" t="s">
        <v>482</v>
      </c>
      <c r="C73" s="268" t="str">
        <f>Список!E99</f>
        <v>Хайтек</v>
      </c>
      <c r="D73" s="268" t="str">
        <f>Список!F99</f>
        <v>МАОУ "Средняя общеобразовательная школа № 19"</v>
      </c>
      <c r="E73" s="290" t="str">
        <f>Список!K99</f>
        <v>Степанов Григорий Васильевич</v>
      </c>
      <c r="F73" s="4" t="str">
        <f>Список!C99</f>
        <v xml:space="preserve">Кошкин Павел </v>
      </c>
      <c r="G73" s="272">
        <v>2</v>
      </c>
      <c r="H73" s="289">
        <v>2.91</v>
      </c>
      <c r="I73" s="237">
        <v>1</v>
      </c>
      <c r="J73" s="231">
        <v>0</v>
      </c>
      <c r="K73" s="231">
        <v>1</v>
      </c>
      <c r="L73" s="233">
        <v>0</v>
      </c>
      <c r="M73" s="274">
        <f t="shared" ref="M73" si="30">I73*120+J73*(-20)+K73*(-20)+L73*(-10)</f>
        <v>100</v>
      </c>
    </row>
    <row r="74" spans="1:13" s="29" customFormat="1" ht="24.75" customHeight="1" thickBot="1">
      <c r="A74" s="250"/>
      <c r="B74" s="288"/>
      <c r="C74" s="277"/>
      <c r="D74" s="269"/>
      <c r="E74" s="291"/>
      <c r="F74" s="47"/>
      <c r="G74" s="237"/>
      <c r="H74" s="289"/>
      <c r="I74" s="237"/>
      <c r="J74" s="231"/>
      <c r="K74" s="231"/>
      <c r="L74" s="233"/>
      <c r="M74" s="232"/>
    </row>
    <row r="75" spans="1:13" s="29" customFormat="1" ht="24.75" customHeight="1">
      <c r="A75" s="250">
        <v>33</v>
      </c>
      <c r="B75" s="287" t="s">
        <v>483</v>
      </c>
      <c r="C75" s="268" t="str">
        <f>Список!E103</f>
        <v>Русские валенки</v>
      </c>
      <c r="D75" s="268" t="str">
        <f>Список!F103</f>
        <v>МАУ ДО "Полазненский центр дополнительного образования детей "Школа технического резерва"</v>
      </c>
      <c r="E75" s="290" t="str">
        <f>Список!K103</f>
        <v>Трушков Владислав Андреевич</v>
      </c>
      <c r="F75" s="4" t="str">
        <f>Список!C102</f>
        <v xml:space="preserve">Дубровин Никита </v>
      </c>
      <c r="G75" s="272">
        <v>2</v>
      </c>
      <c r="H75" s="289">
        <v>7.49</v>
      </c>
      <c r="I75" s="237">
        <v>0</v>
      </c>
      <c r="J75" s="231">
        <v>0</v>
      </c>
      <c r="K75" s="231">
        <v>0</v>
      </c>
      <c r="L75" s="233">
        <v>0</v>
      </c>
      <c r="M75" s="274">
        <f t="shared" ref="M75" si="31">I75*120+J75*(-20)+K75*(-20)+L75*(-10)</f>
        <v>0</v>
      </c>
    </row>
    <row r="76" spans="1:13" s="29" customFormat="1" ht="24.75" customHeight="1" thickBot="1">
      <c r="A76" s="250"/>
      <c r="B76" s="288"/>
      <c r="C76" s="277"/>
      <c r="D76" s="269"/>
      <c r="E76" s="291"/>
      <c r="F76" s="4" t="str">
        <f>Список!C103</f>
        <v xml:space="preserve">Шевчук Лев </v>
      </c>
      <c r="G76" s="237"/>
      <c r="H76" s="289"/>
      <c r="I76" s="237"/>
      <c r="J76" s="231"/>
      <c r="K76" s="231"/>
      <c r="L76" s="233"/>
      <c r="M76" s="232"/>
    </row>
    <row r="77" spans="1:13" s="29" customFormat="1" ht="24.75" customHeight="1">
      <c r="A77" s="250">
        <v>34</v>
      </c>
      <c r="B77" s="287" t="s">
        <v>484</v>
      </c>
      <c r="C77" s="268" t="str">
        <f>Список!E107</f>
        <v>one day</v>
      </c>
      <c r="D77" s="268" t="str">
        <f>Список!F107</f>
        <v>МАОУ "Средняя общеобразовательная школа № 1"</v>
      </c>
      <c r="E77" s="290" t="str">
        <f>Список!K107</f>
        <v>Юркина Анастасия Альбертовна</v>
      </c>
      <c r="F77" s="4" t="str">
        <f>Список!C106</f>
        <v xml:space="preserve">Варова Василиса </v>
      </c>
      <c r="G77" s="272">
        <v>2</v>
      </c>
      <c r="H77" s="289">
        <v>14.45</v>
      </c>
      <c r="I77" s="237">
        <v>1</v>
      </c>
      <c r="J77" s="231">
        <v>0</v>
      </c>
      <c r="K77" s="231">
        <v>4</v>
      </c>
      <c r="L77" s="233">
        <v>0</v>
      </c>
      <c r="M77" s="274">
        <f t="shared" ref="M77" si="32">I77*120+J77*(-20)+K77*(-20)+L77*(-10)</f>
        <v>40</v>
      </c>
    </row>
    <row r="78" spans="1:13" s="29" customFormat="1" ht="24.75" customHeight="1" thickBot="1">
      <c r="A78" s="250"/>
      <c r="B78" s="288"/>
      <c r="C78" s="277"/>
      <c r="D78" s="269"/>
      <c r="E78" s="291"/>
      <c r="F78" s="4" t="str">
        <f>Список!C107</f>
        <v xml:space="preserve">Сивкова Екатерина </v>
      </c>
      <c r="G78" s="237"/>
      <c r="H78" s="289"/>
      <c r="I78" s="237"/>
      <c r="J78" s="231"/>
      <c r="K78" s="231"/>
      <c r="L78" s="233"/>
      <c r="M78" s="232"/>
    </row>
    <row r="79" spans="1:13" s="29" customFormat="1" ht="24.75" customHeight="1">
      <c r="A79" s="250">
        <v>35</v>
      </c>
      <c r="B79" s="287" t="s">
        <v>485</v>
      </c>
      <c r="C79" s="268" t="s">
        <v>538</v>
      </c>
      <c r="D79" s="268" t="s">
        <v>573</v>
      </c>
      <c r="E79" s="270" t="s">
        <v>91</v>
      </c>
      <c r="F79" s="4" t="s">
        <v>540</v>
      </c>
      <c r="G79" s="237">
        <v>2</v>
      </c>
      <c r="H79" s="289">
        <v>4.54</v>
      </c>
      <c r="I79" s="237">
        <v>1</v>
      </c>
      <c r="J79" s="231">
        <v>0</v>
      </c>
      <c r="K79" s="231">
        <v>1</v>
      </c>
      <c r="L79" s="233">
        <v>0</v>
      </c>
      <c r="M79" s="274">
        <f t="shared" ref="M79" si="33">I79*120+J79*(-20)+K79*(-20)+L79*(-10)</f>
        <v>100</v>
      </c>
    </row>
    <row r="80" spans="1:13" s="29" customFormat="1" ht="24.75" customHeight="1" thickBot="1">
      <c r="A80" s="250"/>
      <c r="B80" s="288"/>
      <c r="C80" s="277"/>
      <c r="D80" s="269"/>
      <c r="E80" s="271"/>
      <c r="F80" s="4" t="s">
        <v>94</v>
      </c>
      <c r="G80" s="237"/>
      <c r="H80" s="289"/>
      <c r="I80" s="237"/>
      <c r="J80" s="231"/>
      <c r="K80" s="231"/>
      <c r="L80" s="233"/>
      <c r="M80" s="232"/>
    </row>
    <row r="81" spans="1:13" s="29" customFormat="1" ht="24.75" customHeight="1">
      <c r="A81" s="183"/>
      <c r="B81" s="184"/>
      <c r="C81" s="267"/>
      <c r="D81" s="209"/>
      <c r="E81" s="46"/>
      <c r="F81" s="36"/>
      <c r="G81" s="24"/>
      <c r="H81" s="76"/>
      <c r="I81" s="46"/>
      <c r="J81" s="53"/>
      <c r="K81" s="53"/>
      <c r="L81" s="22"/>
      <c r="M81" s="54"/>
    </row>
    <row r="82" spans="1:13" s="29" customFormat="1" ht="24.75" customHeight="1">
      <c r="A82" s="183"/>
      <c r="B82" s="184"/>
      <c r="C82" s="267"/>
      <c r="D82" s="209"/>
      <c r="E82" s="46"/>
      <c r="F82" s="36"/>
      <c r="G82" s="24"/>
      <c r="H82" s="76"/>
      <c r="I82" s="46"/>
      <c r="J82" s="53"/>
      <c r="K82" s="53"/>
      <c r="L82" s="22"/>
      <c r="M82" s="54"/>
    </row>
    <row r="83" spans="1:13" s="29" customFormat="1" ht="24.75" customHeight="1">
      <c r="A83" s="183"/>
      <c r="B83" s="184"/>
      <c r="C83" s="209"/>
      <c r="D83" s="209"/>
      <c r="E83" s="46"/>
      <c r="F83" s="36"/>
      <c r="G83" s="24"/>
      <c r="H83" s="76"/>
      <c r="I83" s="46"/>
      <c r="J83" s="53"/>
      <c r="K83" s="53"/>
      <c r="L83" s="22"/>
      <c r="M83" s="54"/>
    </row>
    <row r="84" spans="1:13" s="7" customFormat="1" ht="20.100000000000001" customHeight="1">
      <c r="A84" s="173"/>
      <c r="B84" s="172"/>
      <c r="C84" s="173"/>
      <c r="D84" s="173"/>
      <c r="F84" s="9" t="s">
        <v>33</v>
      </c>
      <c r="G84" s="10"/>
      <c r="H84" s="66"/>
      <c r="I84" s="10"/>
      <c r="J84" s="11"/>
      <c r="K84" s="97" t="s">
        <v>558</v>
      </c>
      <c r="L84" s="97"/>
      <c r="M84" s="97"/>
    </row>
    <row r="85" spans="1:13" s="7" customFormat="1" ht="48.75" customHeight="1">
      <c r="A85" s="173"/>
      <c r="B85" s="172"/>
      <c r="C85" s="173"/>
      <c r="D85" s="173"/>
      <c r="E85" s="77" t="s">
        <v>34</v>
      </c>
      <c r="F85" s="9"/>
      <c r="G85" s="10"/>
      <c r="H85" s="66"/>
      <c r="I85" s="10"/>
      <c r="J85" s="11"/>
      <c r="K85" s="6"/>
    </row>
    <row r="86" spans="1:13" ht="18.75">
      <c r="E86" s="7"/>
      <c r="F86" s="9" t="s">
        <v>35</v>
      </c>
      <c r="G86" s="10"/>
      <c r="H86" s="66"/>
      <c r="I86" s="10"/>
      <c r="J86" s="11"/>
      <c r="K86" s="6"/>
      <c r="L86" s="26" t="s">
        <v>469</v>
      </c>
      <c r="M86" s="8"/>
    </row>
  </sheetData>
  <mergeCells count="435">
    <mergeCell ref="A69:A70"/>
    <mergeCell ref="A71:A72"/>
    <mergeCell ref="A73:A74"/>
    <mergeCell ref="A75:A76"/>
    <mergeCell ref="A77:A78"/>
    <mergeCell ref="A79:A8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9:A10"/>
    <mergeCell ref="A11:A12"/>
    <mergeCell ref="A13:A14"/>
    <mergeCell ref="A15:A16"/>
    <mergeCell ref="A19:A20"/>
    <mergeCell ref="A21:A22"/>
    <mergeCell ref="A23:A24"/>
    <mergeCell ref="A25:A26"/>
    <mergeCell ref="A31:A32"/>
    <mergeCell ref="A17:A18"/>
    <mergeCell ref="A27:A28"/>
    <mergeCell ref="A29:A30"/>
    <mergeCell ref="B1:M1"/>
    <mergeCell ref="B2:M2"/>
    <mergeCell ref="B3:M3"/>
    <mergeCell ref="B5:M5"/>
    <mergeCell ref="B6:M6"/>
    <mergeCell ref="B7:M7"/>
    <mergeCell ref="B13:B14"/>
    <mergeCell ref="C13:C14"/>
    <mergeCell ref="D13:D14"/>
    <mergeCell ref="E13:E14"/>
    <mergeCell ref="G13:G14"/>
    <mergeCell ref="H13:H14"/>
    <mergeCell ref="M9:M10"/>
    <mergeCell ref="B11:B12"/>
    <mergeCell ref="C11:C12"/>
    <mergeCell ref="D11:D12"/>
    <mergeCell ref="E11:E12"/>
    <mergeCell ref="G11:G12"/>
    <mergeCell ref="H11:H12"/>
    <mergeCell ref="I11:I12"/>
    <mergeCell ref="J11:J12"/>
    <mergeCell ref="B9:B10"/>
    <mergeCell ref="C9:C10"/>
    <mergeCell ref="K11:K12"/>
    <mergeCell ref="L11:L12"/>
    <mergeCell ref="M11:M12"/>
    <mergeCell ref="I15:I16"/>
    <mergeCell ref="J15:J16"/>
    <mergeCell ref="K15:K16"/>
    <mergeCell ref="L15:L16"/>
    <mergeCell ref="M15:M16"/>
    <mergeCell ref="D9:D10"/>
    <mergeCell ref="E9:E10"/>
    <mergeCell ref="F9:F10"/>
    <mergeCell ref="I9:L9"/>
    <mergeCell ref="I13:I14"/>
    <mergeCell ref="J13:J14"/>
    <mergeCell ref="K13:K14"/>
    <mergeCell ref="L13:L14"/>
    <mergeCell ref="M13:M14"/>
    <mergeCell ref="B15:B16"/>
    <mergeCell ref="C15:C16"/>
    <mergeCell ref="D15:D16"/>
    <mergeCell ref="E15:E16"/>
    <mergeCell ref="G15:G16"/>
    <mergeCell ref="H15:H16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G17:G18"/>
    <mergeCell ref="H17:H18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G19:G20"/>
    <mergeCell ref="H19:H20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G21:G22"/>
    <mergeCell ref="H21:H22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G23:G24"/>
    <mergeCell ref="H23:H24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G25:G26"/>
    <mergeCell ref="H25:H26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G27:G28"/>
    <mergeCell ref="H27:H28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G29:G30"/>
    <mergeCell ref="H29:H30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G31:G32"/>
    <mergeCell ref="H31:H32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G33:G34"/>
    <mergeCell ref="H33:H34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G35:G36"/>
    <mergeCell ref="H35:H36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G37:G38"/>
    <mergeCell ref="H37:H38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G39:G40"/>
    <mergeCell ref="H39:H40"/>
    <mergeCell ref="I41:I42"/>
    <mergeCell ref="J41:J42"/>
    <mergeCell ref="K41:K42"/>
    <mergeCell ref="L41:L42"/>
    <mergeCell ref="M41:M42"/>
    <mergeCell ref="B41:B42"/>
    <mergeCell ref="C41:C42"/>
    <mergeCell ref="D41:D42"/>
    <mergeCell ref="E41:E42"/>
    <mergeCell ref="G41:G42"/>
    <mergeCell ref="H41:H42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G43:G44"/>
    <mergeCell ref="H43:H44"/>
    <mergeCell ref="I45:I46"/>
    <mergeCell ref="J45:J46"/>
    <mergeCell ref="K45:K46"/>
    <mergeCell ref="L45:L46"/>
    <mergeCell ref="M45:M46"/>
    <mergeCell ref="B45:B46"/>
    <mergeCell ref="C45:C46"/>
    <mergeCell ref="D45:D46"/>
    <mergeCell ref="E45:E46"/>
    <mergeCell ref="G45:G46"/>
    <mergeCell ref="H45:H46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G47:G48"/>
    <mergeCell ref="H47:H48"/>
    <mergeCell ref="I49:I50"/>
    <mergeCell ref="J49:J50"/>
    <mergeCell ref="K49:K50"/>
    <mergeCell ref="L49:L50"/>
    <mergeCell ref="M49:M50"/>
    <mergeCell ref="B49:B50"/>
    <mergeCell ref="C49:C50"/>
    <mergeCell ref="D49:D50"/>
    <mergeCell ref="E49:E50"/>
    <mergeCell ref="G49:G50"/>
    <mergeCell ref="H49:H50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G51:G52"/>
    <mergeCell ref="H51:H52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G53:G54"/>
    <mergeCell ref="H53:H54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G55:G56"/>
    <mergeCell ref="H55:H56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G57:G58"/>
    <mergeCell ref="H57:H58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G59:G60"/>
    <mergeCell ref="H59:H60"/>
    <mergeCell ref="I61:I62"/>
    <mergeCell ref="J61:J62"/>
    <mergeCell ref="K61:K62"/>
    <mergeCell ref="L61:L62"/>
    <mergeCell ref="M61:M62"/>
    <mergeCell ref="B61:B62"/>
    <mergeCell ref="C61:C62"/>
    <mergeCell ref="D61:D62"/>
    <mergeCell ref="E61:E62"/>
    <mergeCell ref="G61:G62"/>
    <mergeCell ref="H61:H62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G63:G64"/>
    <mergeCell ref="H63:H64"/>
    <mergeCell ref="I65:I66"/>
    <mergeCell ref="J65:J66"/>
    <mergeCell ref="K65:K66"/>
    <mergeCell ref="L65:L66"/>
    <mergeCell ref="M65:M66"/>
    <mergeCell ref="B65:B66"/>
    <mergeCell ref="C65:C66"/>
    <mergeCell ref="D65:D66"/>
    <mergeCell ref="E65:E66"/>
    <mergeCell ref="G65:G66"/>
    <mergeCell ref="H65:H66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G67:G68"/>
    <mergeCell ref="H67:H68"/>
    <mergeCell ref="I69:I70"/>
    <mergeCell ref="J69:J70"/>
    <mergeCell ref="K69:K70"/>
    <mergeCell ref="L69:L70"/>
    <mergeCell ref="M69:M70"/>
    <mergeCell ref="B69:B70"/>
    <mergeCell ref="C69:C70"/>
    <mergeCell ref="D69:D70"/>
    <mergeCell ref="E69:E70"/>
    <mergeCell ref="G69:G70"/>
    <mergeCell ref="H69:H70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G71:G72"/>
    <mergeCell ref="H71:H72"/>
    <mergeCell ref="I73:I74"/>
    <mergeCell ref="J73:J74"/>
    <mergeCell ref="K73:K74"/>
    <mergeCell ref="L73:L74"/>
    <mergeCell ref="M73:M74"/>
    <mergeCell ref="B73:B74"/>
    <mergeCell ref="C73:C74"/>
    <mergeCell ref="D73:D74"/>
    <mergeCell ref="E73:E74"/>
    <mergeCell ref="G73:G74"/>
    <mergeCell ref="H73:H74"/>
    <mergeCell ref="H75:H76"/>
    <mergeCell ref="M75:M76"/>
    <mergeCell ref="B75:B76"/>
    <mergeCell ref="C75:C76"/>
    <mergeCell ref="D75:D76"/>
    <mergeCell ref="E75:E76"/>
    <mergeCell ref="G75:G76"/>
    <mergeCell ref="I75:I76"/>
    <mergeCell ref="J75:J76"/>
    <mergeCell ref="K75:K76"/>
    <mergeCell ref="L75:L76"/>
    <mergeCell ref="I77:I78"/>
    <mergeCell ref="J77:J78"/>
    <mergeCell ref="K77:K78"/>
    <mergeCell ref="L77:L78"/>
    <mergeCell ref="M77:M78"/>
    <mergeCell ref="B77:B78"/>
    <mergeCell ref="C77:C78"/>
    <mergeCell ref="D77:D78"/>
    <mergeCell ref="E77:E78"/>
    <mergeCell ref="G77:G78"/>
    <mergeCell ref="H77:H78"/>
    <mergeCell ref="C81:C82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G79:G80"/>
    <mergeCell ref="H79:H80"/>
  </mergeCells>
  <pageMargins left="0.53" right="0.28000000000000003" top="0.69" bottom="0.24" header="0.3" footer="0.16"/>
  <pageSetup paperSize="9" scale="52" fitToHeight="0" orientation="portrait" r:id="rId1"/>
  <rowBreaks count="1" manualBreakCount="1"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51"/>
  <sheetViews>
    <sheetView topLeftCell="A40" zoomScale="82" zoomScaleNormal="82" workbookViewId="0">
      <selection activeCell="A11" sqref="A11:K45"/>
    </sheetView>
  </sheetViews>
  <sheetFormatPr defaultRowHeight="15"/>
  <cols>
    <col min="1" max="1" width="9.140625" style="8" customWidth="1"/>
    <col min="2" max="2" width="4.5703125" style="19" customWidth="1"/>
    <col min="3" max="3" width="19.28515625" style="8" customWidth="1"/>
    <col min="4" max="4" width="31.140625" style="8" customWidth="1"/>
    <col min="5" max="5" width="23.42578125" style="8" customWidth="1"/>
    <col min="6" max="6" width="12.5703125" style="20" customWidth="1"/>
    <col min="7" max="7" width="12.5703125" style="75" customWidth="1"/>
    <col min="8" max="9" width="12.5703125" style="20" customWidth="1"/>
    <col min="10" max="10" width="12.5703125" style="87" customWidth="1"/>
    <col min="11" max="11" width="9.7109375" style="21" customWidth="1"/>
    <col min="12" max="12" width="10.28515625" style="8" customWidth="1"/>
    <col min="13" max="13" width="11.42578125" style="83" customWidth="1"/>
    <col min="14" max="16384" width="9.140625" style="8"/>
  </cols>
  <sheetData>
    <row r="1" spans="1:13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</row>
    <row r="2" spans="1:13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</row>
    <row r="3" spans="1:13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</row>
    <row r="4" spans="1:13" ht="18" customHeight="1">
      <c r="B4" s="13"/>
      <c r="C4" s="5"/>
      <c r="D4" s="14"/>
      <c r="E4" s="5"/>
      <c r="F4" s="17"/>
      <c r="G4" s="70"/>
      <c r="H4" s="17"/>
      <c r="I4" s="17"/>
      <c r="J4" s="84"/>
    </row>
    <row r="5" spans="1:13" ht="18" customHeight="1">
      <c r="B5" s="239" t="s">
        <v>559</v>
      </c>
      <c r="C5" s="239"/>
      <c r="D5" s="239"/>
      <c r="E5" s="239"/>
      <c r="F5" s="239"/>
      <c r="G5" s="239"/>
      <c r="H5" s="239"/>
      <c r="I5" s="239"/>
      <c r="J5" s="239"/>
      <c r="K5" s="239"/>
    </row>
    <row r="6" spans="1:13" ht="18" customHeight="1">
      <c r="B6" s="239" t="s">
        <v>424</v>
      </c>
      <c r="C6" s="239"/>
      <c r="D6" s="239"/>
      <c r="E6" s="239"/>
      <c r="F6" s="239"/>
      <c r="G6" s="239"/>
      <c r="H6" s="239"/>
      <c r="I6" s="239"/>
      <c r="J6" s="239"/>
      <c r="K6" s="239"/>
    </row>
    <row r="7" spans="1:13" ht="18" customHeight="1">
      <c r="B7" s="239" t="s">
        <v>470</v>
      </c>
      <c r="C7" s="239"/>
      <c r="D7" s="239"/>
      <c r="E7" s="239"/>
      <c r="F7" s="239"/>
      <c r="G7" s="239"/>
      <c r="H7" s="239"/>
      <c r="I7" s="239"/>
      <c r="J7" s="239"/>
      <c r="K7" s="239"/>
    </row>
    <row r="8" spans="1:13" s="7" customFormat="1" ht="18" customHeight="1" thickBot="1">
      <c r="B8" s="35"/>
      <c r="C8" s="12" t="s">
        <v>0</v>
      </c>
      <c r="E8" s="12"/>
      <c r="F8" s="16"/>
      <c r="G8" s="71"/>
      <c r="H8" s="16"/>
      <c r="I8" s="16"/>
      <c r="J8" s="85"/>
      <c r="K8" s="82"/>
      <c r="M8" s="12"/>
    </row>
    <row r="9" spans="1:13" s="18" customFormat="1" ht="42" customHeight="1">
      <c r="A9" s="251" t="s">
        <v>30</v>
      </c>
      <c r="B9" s="243" t="s">
        <v>600</v>
      </c>
      <c r="C9" s="246" t="s">
        <v>3</v>
      </c>
      <c r="D9" s="246" t="s">
        <v>4</v>
      </c>
      <c r="E9" s="246" t="s">
        <v>9</v>
      </c>
      <c r="F9" s="211" t="s">
        <v>426</v>
      </c>
      <c r="G9" s="211" t="s">
        <v>427</v>
      </c>
      <c r="H9" s="212" t="s">
        <v>426</v>
      </c>
      <c r="I9" s="211" t="s">
        <v>427</v>
      </c>
      <c r="J9" s="298" t="s">
        <v>563</v>
      </c>
      <c r="K9" s="299"/>
      <c r="L9" s="296" t="s">
        <v>551</v>
      </c>
      <c r="M9" s="296" t="s">
        <v>31</v>
      </c>
    </row>
    <row r="10" spans="1:13" s="21" customFormat="1" ht="96" customHeight="1">
      <c r="A10" s="252"/>
      <c r="B10" s="244"/>
      <c r="C10" s="300"/>
      <c r="D10" s="300"/>
      <c r="E10" s="300"/>
      <c r="F10" s="213" t="s">
        <v>489</v>
      </c>
      <c r="G10" s="213" t="s">
        <v>489</v>
      </c>
      <c r="H10" s="214" t="s">
        <v>490</v>
      </c>
      <c r="I10" s="213" t="s">
        <v>490</v>
      </c>
      <c r="J10" s="215"/>
      <c r="K10" s="216"/>
      <c r="L10" s="297"/>
      <c r="M10" s="297"/>
    </row>
    <row r="11" spans="1:13" ht="31.5">
      <c r="A11" s="198">
        <v>1</v>
      </c>
      <c r="B11" s="202" t="s">
        <v>455</v>
      </c>
      <c r="C11" s="217" t="str">
        <f>Список!E60</f>
        <v>Hungry</v>
      </c>
      <c r="D11" s="202" t="str">
        <f>Список!F60</f>
        <v>ГУ ДО "Пермский краевой центр Муравейник"</v>
      </c>
      <c r="E11" s="202" t="str">
        <f>Список!K63</f>
        <v>Кляченко Денис Николаевич</v>
      </c>
      <c r="F11" s="218">
        <v>3.68</v>
      </c>
      <c r="G11" s="219">
        <v>80</v>
      </c>
      <c r="H11" s="197">
        <v>2.9</v>
      </c>
      <c r="I11" s="219">
        <v>120</v>
      </c>
      <c r="J11" s="197">
        <v>2.9</v>
      </c>
      <c r="K11" s="219">
        <v>120</v>
      </c>
      <c r="L11" s="109">
        <v>1</v>
      </c>
      <c r="M11" s="94" t="s">
        <v>553</v>
      </c>
    </row>
    <row r="12" spans="1:13" ht="31.5">
      <c r="A12" s="198">
        <v>2</v>
      </c>
      <c r="B12" s="202" t="s">
        <v>457</v>
      </c>
      <c r="C12" s="217" t="str">
        <f>Список!E64</f>
        <v>Таджики</v>
      </c>
      <c r="D12" s="202" t="str">
        <f>Список!F64</f>
        <v>ГУ ДО "Пермский краевой центр Муравейник"</v>
      </c>
      <c r="E12" s="202" t="str">
        <f>Список!K64</f>
        <v>Кляченко Денис Николаевич</v>
      </c>
      <c r="F12" s="218">
        <v>3.34</v>
      </c>
      <c r="G12" s="219">
        <v>120</v>
      </c>
      <c r="H12" s="197">
        <v>3.6</v>
      </c>
      <c r="I12" s="219">
        <v>110</v>
      </c>
      <c r="J12" s="218">
        <v>3.34</v>
      </c>
      <c r="K12" s="219">
        <v>120</v>
      </c>
      <c r="L12" s="109">
        <v>2</v>
      </c>
      <c r="M12" s="94" t="s">
        <v>553</v>
      </c>
    </row>
    <row r="13" spans="1:13" ht="47.25">
      <c r="A13" s="198">
        <v>3</v>
      </c>
      <c r="B13" s="202" t="s">
        <v>468</v>
      </c>
      <c r="C13" s="217" t="str">
        <f>Список!E86</f>
        <v>DAANIMAR</v>
      </c>
      <c r="D13" s="202" t="str">
        <f>Список!F86</f>
        <v>МАОУ "Средняя общеобразовательная школа № 127"</v>
      </c>
      <c r="E13" s="202" t="str">
        <f>Список!K86</f>
        <v>Первунина Марина Иосифовна</v>
      </c>
      <c r="F13" s="218">
        <v>3.74</v>
      </c>
      <c r="G13" s="219">
        <v>120</v>
      </c>
      <c r="H13" s="197">
        <v>3.7</v>
      </c>
      <c r="I13" s="219">
        <v>120</v>
      </c>
      <c r="J13" s="197">
        <v>3.7</v>
      </c>
      <c r="K13" s="219">
        <v>120</v>
      </c>
      <c r="L13" s="109">
        <v>3</v>
      </c>
      <c r="M13" s="94" t="s">
        <v>553</v>
      </c>
    </row>
    <row r="14" spans="1:13" ht="47.25">
      <c r="A14" s="198">
        <v>4</v>
      </c>
      <c r="B14" s="202" t="s">
        <v>460</v>
      </c>
      <c r="C14" s="217" t="str">
        <f>Список!E70</f>
        <v>RobX</v>
      </c>
      <c r="D14" s="202" t="str">
        <f>Список!F70</f>
        <v xml:space="preserve">МАОУ "Средняя общеобразовательная школа № 10" </v>
      </c>
      <c r="E14" s="202" t="str">
        <f>Список!K70</f>
        <v>Кочеева Индира Фидатовна</v>
      </c>
      <c r="F14" s="218">
        <v>5.33</v>
      </c>
      <c r="G14" s="219">
        <v>110</v>
      </c>
      <c r="H14" s="197">
        <v>4.51</v>
      </c>
      <c r="I14" s="219">
        <v>120</v>
      </c>
      <c r="J14" s="197">
        <v>4.51</v>
      </c>
      <c r="K14" s="219">
        <v>120</v>
      </c>
      <c r="L14" s="109">
        <v>4</v>
      </c>
      <c r="M14" s="94" t="s">
        <v>553</v>
      </c>
    </row>
    <row r="15" spans="1:13" ht="63">
      <c r="A15" s="198">
        <v>5</v>
      </c>
      <c r="B15" s="202" t="s">
        <v>445</v>
      </c>
      <c r="C15" s="217" t="str">
        <f>Список!E37</f>
        <v>Кубик</v>
      </c>
      <c r="D15" s="202" t="str">
        <f>Список!F37</f>
        <v>МАОУ «Средняя общеобразовательная школа № 12 с углубленным изучением немецкого языка»</v>
      </c>
      <c r="E15" s="202" t="str">
        <f>Список!K37</f>
        <v>Азанова Надежда Алексеевна</v>
      </c>
      <c r="F15" s="218">
        <v>5.66</v>
      </c>
      <c r="G15" s="219">
        <v>120</v>
      </c>
      <c r="H15" s="197">
        <v>5.5</v>
      </c>
      <c r="I15" s="219">
        <v>120</v>
      </c>
      <c r="J15" s="197">
        <v>5.5</v>
      </c>
      <c r="K15" s="219">
        <v>120</v>
      </c>
      <c r="L15" s="109">
        <v>5</v>
      </c>
      <c r="M15" s="94" t="s">
        <v>553</v>
      </c>
    </row>
    <row r="16" spans="1:13" ht="47.25">
      <c r="A16" s="198">
        <v>6</v>
      </c>
      <c r="B16" s="202" t="s">
        <v>479</v>
      </c>
      <c r="C16" s="217" t="str">
        <f>Список!E96</f>
        <v>Робокравтеры</v>
      </c>
      <c r="D16" s="202" t="str">
        <f>Список!F96</f>
        <v>МАОУ "Средняя общеобразовательная школа № 70"</v>
      </c>
      <c r="E16" s="202" t="str">
        <f>Список!K96</f>
        <v>Соловьева Анастасия Николаевна</v>
      </c>
      <c r="F16" s="218">
        <v>6.03</v>
      </c>
      <c r="G16" s="219">
        <v>50</v>
      </c>
      <c r="H16" s="197">
        <v>6.79</v>
      </c>
      <c r="I16" s="219">
        <v>120</v>
      </c>
      <c r="J16" s="197">
        <v>6.79</v>
      </c>
      <c r="K16" s="219">
        <v>120</v>
      </c>
      <c r="L16" s="109">
        <v>6</v>
      </c>
      <c r="M16" s="94" t="s">
        <v>553</v>
      </c>
    </row>
    <row r="17" spans="1:13" ht="31.5">
      <c r="A17" s="198">
        <v>7</v>
      </c>
      <c r="B17" s="202" t="s">
        <v>462</v>
      </c>
      <c r="C17" s="217" t="str">
        <f>Список!E74</f>
        <v>Паскаль</v>
      </c>
      <c r="D17" s="202" t="str">
        <f>Список!F74</f>
        <v>МБОУ "Заболотская основная школа"</v>
      </c>
      <c r="E17" s="202" t="str">
        <f>Список!K76</f>
        <v>Мехоношина Елена Васильевна</v>
      </c>
      <c r="F17" s="218">
        <v>6.69</v>
      </c>
      <c r="G17" s="219">
        <v>70</v>
      </c>
      <c r="H17" s="197">
        <v>7.32</v>
      </c>
      <c r="I17" s="219">
        <v>120</v>
      </c>
      <c r="J17" s="197">
        <v>7.32</v>
      </c>
      <c r="K17" s="219">
        <v>120</v>
      </c>
      <c r="L17" s="109">
        <v>7</v>
      </c>
      <c r="M17" s="94" t="s">
        <v>553</v>
      </c>
    </row>
    <row r="18" spans="1:13" ht="47.25">
      <c r="A18" s="198">
        <v>8</v>
      </c>
      <c r="B18" s="202" t="s">
        <v>481</v>
      </c>
      <c r="C18" s="217" t="str">
        <f>Список!E98</f>
        <v>Спектр</v>
      </c>
      <c r="D18" s="202" t="str">
        <f>Список!F98</f>
        <v>МАОУ "Средняя общеобразовательная школа № 82"</v>
      </c>
      <c r="E18" s="202" t="str">
        <f>Список!K98</f>
        <v>Степанов Григорий Васильевич</v>
      </c>
      <c r="F18" s="218" t="s">
        <v>565</v>
      </c>
      <c r="G18" s="219">
        <v>0</v>
      </c>
      <c r="H18" s="197">
        <v>8.3000000000000007</v>
      </c>
      <c r="I18" s="219">
        <v>120</v>
      </c>
      <c r="J18" s="197">
        <v>8.3000000000000007</v>
      </c>
      <c r="K18" s="219">
        <v>120</v>
      </c>
      <c r="L18" s="109">
        <v>8</v>
      </c>
      <c r="M18" s="94" t="s">
        <v>553</v>
      </c>
    </row>
    <row r="19" spans="1:13" ht="47.25">
      <c r="A19" s="198">
        <v>9</v>
      </c>
      <c r="B19" s="202" t="s">
        <v>482</v>
      </c>
      <c r="C19" s="217" t="str">
        <f>Список!E99</f>
        <v>Хайтек</v>
      </c>
      <c r="D19" s="202" t="str">
        <f>Список!F99</f>
        <v>МАОУ "Средняя общеобразовательная школа № 19"</v>
      </c>
      <c r="E19" s="202" t="str">
        <f>Список!K99</f>
        <v>Степанов Григорий Васильевич</v>
      </c>
      <c r="F19" s="218" t="s">
        <v>565</v>
      </c>
      <c r="G19" s="219">
        <v>0</v>
      </c>
      <c r="H19" s="197">
        <v>2.91</v>
      </c>
      <c r="I19" s="219">
        <v>100</v>
      </c>
      <c r="J19" s="197">
        <v>2.91</v>
      </c>
      <c r="K19" s="219">
        <v>100</v>
      </c>
      <c r="L19" s="109">
        <v>9</v>
      </c>
      <c r="M19" s="94" t="s">
        <v>554</v>
      </c>
    </row>
    <row r="20" spans="1:13" ht="63">
      <c r="A20" s="198">
        <v>10</v>
      </c>
      <c r="B20" s="202" t="s">
        <v>478</v>
      </c>
      <c r="C20" s="217" t="str">
        <f>Список!E94</f>
        <v>Оболтусы</v>
      </c>
      <c r="D20" s="202" t="str">
        <f>Список!F94</f>
        <v>МАУ ДО "Полазненский центр дополнительного образования детей "Школа технического резерва"</v>
      </c>
      <c r="E20" s="202" t="str">
        <f>Список!K94</f>
        <v>Ромашова Анастасия Андреевна</v>
      </c>
      <c r="F20" s="218">
        <v>3.29</v>
      </c>
      <c r="G20" s="219">
        <v>100</v>
      </c>
      <c r="H20" s="197">
        <v>9.75</v>
      </c>
      <c r="I20" s="219">
        <v>100</v>
      </c>
      <c r="J20" s="218">
        <v>3.29</v>
      </c>
      <c r="K20" s="219">
        <v>100</v>
      </c>
      <c r="L20" s="109">
        <v>10</v>
      </c>
      <c r="M20" s="94" t="s">
        <v>554</v>
      </c>
    </row>
    <row r="21" spans="1:13" ht="31.5" customHeight="1">
      <c r="A21" s="198">
        <v>11</v>
      </c>
      <c r="B21" s="202" t="s">
        <v>485</v>
      </c>
      <c r="C21" s="217" t="s">
        <v>538</v>
      </c>
      <c r="D21" s="202" t="s">
        <v>539</v>
      </c>
      <c r="E21" s="202" t="s">
        <v>550</v>
      </c>
      <c r="F21" s="218">
        <v>7.75</v>
      </c>
      <c r="G21" s="219">
        <v>80</v>
      </c>
      <c r="H21" s="197">
        <v>4.54</v>
      </c>
      <c r="I21" s="219">
        <v>100</v>
      </c>
      <c r="J21" s="197">
        <v>4.54</v>
      </c>
      <c r="K21" s="219">
        <v>100</v>
      </c>
      <c r="L21" s="109">
        <v>11</v>
      </c>
      <c r="M21" s="94" t="s">
        <v>554</v>
      </c>
    </row>
    <row r="22" spans="1:13" ht="47.25">
      <c r="A22" s="198">
        <v>12</v>
      </c>
      <c r="B22" s="202" t="s">
        <v>453</v>
      </c>
      <c r="C22" s="217" t="str">
        <f>Список!E56</f>
        <v>М5</v>
      </c>
      <c r="D22" s="202" t="str">
        <f>Список!F56</f>
        <v>МАОУ "Средняя общеобразовательная школа № 2"</v>
      </c>
      <c r="E22" s="202" t="str">
        <f>Список!K56</f>
        <v>Ильясова Наталья Александровна</v>
      </c>
      <c r="F22" s="218">
        <v>5.18</v>
      </c>
      <c r="G22" s="219">
        <v>100</v>
      </c>
      <c r="H22" s="197">
        <v>5.29</v>
      </c>
      <c r="I22" s="219">
        <v>100</v>
      </c>
      <c r="J22" s="218">
        <v>5.18</v>
      </c>
      <c r="K22" s="219">
        <v>100</v>
      </c>
      <c r="L22" s="109">
        <v>12</v>
      </c>
      <c r="M22" s="94" t="s">
        <v>554</v>
      </c>
    </row>
    <row r="23" spans="1:13" ht="31.5">
      <c r="A23" s="198">
        <v>13</v>
      </c>
      <c r="B23" s="202" t="s">
        <v>446</v>
      </c>
      <c r="C23" s="217" t="str">
        <f>Список!E39</f>
        <v>Победители по жизни</v>
      </c>
      <c r="D23" s="202" t="str">
        <f>Список!F39</f>
        <v>МБОУ "Конзаводская средняя школа им.В.К. Блюхера"</v>
      </c>
      <c r="E23" s="202" t="str">
        <f>Список!K39</f>
        <v>Бронникова Лариса Александровна</v>
      </c>
      <c r="F23" s="218">
        <v>6.05</v>
      </c>
      <c r="G23" s="219">
        <v>-50</v>
      </c>
      <c r="H23" s="197">
        <v>5.34</v>
      </c>
      <c r="I23" s="219">
        <v>100</v>
      </c>
      <c r="J23" s="197">
        <v>5.34</v>
      </c>
      <c r="K23" s="219">
        <v>100</v>
      </c>
      <c r="L23" s="109">
        <v>13</v>
      </c>
      <c r="M23" s="94" t="s">
        <v>554</v>
      </c>
    </row>
    <row r="24" spans="1:13" ht="63">
      <c r="A24" s="198">
        <v>14</v>
      </c>
      <c r="B24" s="202" t="s">
        <v>465</v>
      </c>
      <c r="C24" s="217" t="str">
        <f>Список!E80</f>
        <v>Тесла</v>
      </c>
      <c r="D24" s="202" t="str">
        <f>Список!F80</f>
        <v>Нижнемуллинская Средняя общеобразовательная школа, МАОУ ДО "Детско-юношеский центр "Импульс"</v>
      </c>
      <c r="E24" s="202" t="str">
        <f>Список!K80</f>
        <v>Мухачев Александр Михайлович</v>
      </c>
      <c r="F24" s="218">
        <v>5.77</v>
      </c>
      <c r="G24" s="219">
        <v>80</v>
      </c>
      <c r="H24" s="197">
        <v>6.28</v>
      </c>
      <c r="I24" s="219">
        <v>100</v>
      </c>
      <c r="J24" s="197">
        <v>6.28</v>
      </c>
      <c r="K24" s="219">
        <v>100</v>
      </c>
      <c r="L24" s="109">
        <v>14</v>
      </c>
      <c r="M24" s="94" t="s">
        <v>554</v>
      </c>
    </row>
    <row r="25" spans="1:13" ht="47.25">
      <c r="A25" s="198">
        <v>15</v>
      </c>
      <c r="B25" s="202" t="s">
        <v>459</v>
      </c>
      <c r="C25" s="217" t="str">
        <f>Список!E68</f>
        <v>Последний рывок</v>
      </c>
      <c r="D25" s="202" t="str">
        <f>Список!F68</f>
        <v>МАОУ "Средняя общеобразовательная школа № 63"</v>
      </c>
      <c r="E25" s="202" t="str">
        <f>Список!K68</f>
        <v>Колегов Николай Иванович</v>
      </c>
      <c r="F25" s="218">
        <v>12.52</v>
      </c>
      <c r="G25" s="219">
        <v>80</v>
      </c>
      <c r="H25" s="197">
        <v>6.61</v>
      </c>
      <c r="I25" s="219">
        <v>100</v>
      </c>
      <c r="J25" s="197">
        <v>6.61</v>
      </c>
      <c r="K25" s="219">
        <v>100</v>
      </c>
      <c r="L25" s="109">
        <v>15</v>
      </c>
      <c r="M25" s="94" t="s">
        <v>554</v>
      </c>
    </row>
    <row r="26" spans="1:13" ht="47.25">
      <c r="A26" s="198">
        <v>16</v>
      </c>
      <c r="B26" s="202" t="s">
        <v>458</v>
      </c>
      <c r="C26" s="217" t="str">
        <f>Список!E66</f>
        <v>Hello</v>
      </c>
      <c r="D26" s="202" t="str">
        <f>Список!F66</f>
        <v>МАОУ "Средняя общеобразовательная школа № 63"</v>
      </c>
      <c r="E26" s="202" t="str">
        <f>Список!K69</f>
        <v>Колегов Николай Иванович</v>
      </c>
      <c r="F26" s="218">
        <v>8.92</v>
      </c>
      <c r="G26" s="219">
        <v>100</v>
      </c>
      <c r="H26" s="197">
        <v>4.84</v>
      </c>
      <c r="I26" s="219">
        <v>0</v>
      </c>
      <c r="J26" s="218">
        <v>8.92</v>
      </c>
      <c r="K26" s="219">
        <v>100</v>
      </c>
      <c r="L26" s="109">
        <v>16</v>
      </c>
      <c r="M26" s="94" t="s">
        <v>554</v>
      </c>
    </row>
    <row r="27" spans="1:13" ht="63">
      <c r="A27" s="198">
        <v>17</v>
      </c>
      <c r="B27" s="202" t="s">
        <v>467</v>
      </c>
      <c r="C27" s="217" t="str">
        <f>Список!E84</f>
        <v>Андройдики</v>
      </c>
      <c r="D27" s="202" t="str">
        <f>Список!F84</f>
        <v>МАУ ДО "Центр информационных и коммуникационных технологий"</v>
      </c>
      <c r="E27" s="202" t="str">
        <f>Список!K84</f>
        <v>Павлов Валерий Юрьевич</v>
      </c>
      <c r="F27" s="218" t="s">
        <v>565</v>
      </c>
      <c r="G27" s="219">
        <v>0</v>
      </c>
      <c r="H27" s="197">
        <v>3.5</v>
      </c>
      <c r="I27" s="219">
        <v>80</v>
      </c>
      <c r="J27" s="197">
        <v>3.5</v>
      </c>
      <c r="K27" s="219">
        <v>80</v>
      </c>
      <c r="L27" s="109">
        <v>17</v>
      </c>
      <c r="M27" s="94" t="s">
        <v>554</v>
      </c>
    </row>
    <row r="28" spans="1:13" ht="47.25">
      <c r="A28" s="198">
        <v>18</v>
      </c>
      <c r="B28" s="202" t="s">
        <v>480</v>
      </c>
      <c r="C28" s="217" t="str">
        <f>Список!E97</f>
        <v>Движок</v>
      </c>
      <c r="D28" s="202" t="str">
        <f>Список!F97</f>
        <v>МАОУ "Средняя общеобразовательная школа № 82"</v>
      </c>
      <c r="E28" s="202" t="str">
        <f>Список!K97</f>
        <v>Степанов Григорий Васильевич</v>
      </c>
      <c r="F28" s="218">
        <v>3.78</v>
      </c>
      <c r="G28" s="219">
        <v>80</v>
      </c>
      <c r="H28" s="218" t="s">
        <v>565</v>
      </c>
      <c r="I28" s="219">
        <v>0</v>
      </c>
      <c r="J28" s="218">
        <v>3.78</v>
      </c>
      <c r="K28" s="219">
        <v>80</v>
      </c>
      <c r="L28" s="109">
        <v>18</v>
      </c>
      <c r="M28" s="94" t="s">
        <v>554</v>
      </c>
    </row>
    <row r="29" spans="1:13" s="29" customFormat="1" ht="94.5">
      <c r="A29" s="198">
        <v>19</v>
      </c>
      <c r="B29" s="202" t="s">
        <v>476</v>
      </c>
      <c r="C29" s="217" t="str">
        <f>Список!E90</f>
        <v>Марк</v>
      </c>
      <c r="D29" s="202" t="str">
        <f>Список!F90</f>
        <v>МАОУ "Средняя общеобразовательная школа № 7", МАОУ ДО "Центр детского (юношеского) технического творчества "ЮТЕКС"</v>
      </c>
      <c r="E29" s="202" t="str">
        <f>Список!K90</f>
        <v>Поспелова Надежда Игоревна</v>
      </c>
      <c r="F29" s="218">
        <v>3.88</v>
      </c>
      <c r="G29" s="219">
        <v>80</v>
      </c>
      <c r="H29" s="197">
        <v>7.85</v>
      </c>
      <c r="I29" s="219">
        <v>0</v>
      </c>
      <c r="J29" s="218">
        <v>3.88</v>
      </c>
      <c r="K29" s="219">
        <v>80</v>
      </c>
      <c r="L29" s="109">
        <v>19</v>
      </c>
      <c r="M29" s="94" t="s">
        <v>554</v>
      </c>
    </row>
    <row r="30" spans="1:13" s="29" customFormat="1" ht="31.5">
      <c r="A30" s="198">
        <v>20</v>
      </c>
      <c r="B30" s="202" t="s">
        <v>466</v>
      </c>
      <c r="C30" s="217" t="str">
        <f>Список!E82</f>
        <v>Инженеры</v>
      </c>
      <c r="D30" s="202" t="str">
        <f>Список!F82</f>
        <v>МАОУ "Лицей № 4"</v>
      </c>
      <c r="E30" s="202" t="str">
        <f>Список!K82</f>
        <v>Ошева  Вера Ивановна</v>
      </c>
      <c r="F30" s="218">
        <v>5.15</v>
      </c>
      <c r="G30" s="219">
        <v>80</v>
      </c>
      <c r="H30" s="197">
        <v>4.38</v>
      </c>
      <c r="I30" s="219">
        <v>60</v>
      </c>
      <c r="J30" s="218">
        <v>5.15</v>
      </c>
      <c r="K30" s="219">
        <v>80</v>
      </c>
      <c r="L30" s="109">
        <v>20</v>
      </c>
      <c r="M30" s="94" t="s">
        <v>554</v>
      </c>
    </row>
    <row r="31" spans="1:13" s="29" customFormat="1" ht="63">
      <c r="A31" s="198">
        <v>21</v>
      </c>
      <c r="B31" s="202" t="s">
        <v>464</v>
      </c>
      <c r="C31" s="217" t="str">
        <f>Список!E78</f>
        <v>Леонардо</v>
      </c>
      <c r="D31" s="202" t="str">
        <f>Список!F78</f>
        <v>Нижнемуллинская Средняя общеобразовательная школа, МАОУ ДО "Детско-юношеский центр "Импульс"</v>
      </c>
      <c r="E31" s="202" t="str">
        <f>Список!K78</f>
        <v>Мухачев Александр Михайлович</v>
      </c>
      <c r="F31" s="218">
        <v>7.07</v>
      </c>
      <c r="G31" s="219">
        <v>80</v>
      </c>
      <c r="H31" s="197">
        <v>16.71</v>
      </c>
      <c r="I31" s="219">
        <v>40</v>
      </c>
      <c r="J31" s="218">
        <v>7.07</v>
      </c>
      <c r="K31" s="219">
        <v>80</v>
      </c>
      <c r="L31" s="109">
        <v>21</v>
      </c>
      <c r="M31" s="94" t="s">
        <v>554</v>
      </c>
    </row>
    <row r="32" spans="1:13" s="29" customFormat="1" ht="31.5">
      <c r="A32" s="198">
        <v>22</v>
      </c>
      <c r="B32" s="202" t="s">
        <v>454</v>
      </c>
      <c r="C32" s="217" t="str">
        <f>Список!E58</f>
        <v>Торнадо</v>
      </c>
      <c r="D32" s="202" t="str">
        <f>Список!F58</f>
        <v>МАОУ "Лицей № 10"</v>
      </c>
      <c r="E32" s="202" t="str">
        <f>Список!K58</f>
        <v>Кашин Дмитрий Александрович</v>
      </c>
      <c r="F32" s="197">
        <v>15</v>
      </c>
      <c r="G32" s="219">
        <v>0</v>
      </c>
      <c r="H32" s="197">
        <v>7.65</v>
      </c>
      <c r="I32" s="219">
        <v>80</v>
      </c>
      <c r="J32" s="197">
        <v>7.65</v>
      </c>
      <c r="K32" s="219">
        <v>80</v>
      </c>
      <c r="L32" s="109">
        <v>22</v>
      </c>
      <c r="M32" s="94" t="s">
        <v>554</v>
      </c>
    </row>
    <row r="33" spans="1:13" s="29" customFormat="1" ht="63">
      <c r="A33" s="198">
        <v>23</v>
      </c>
      <c r="B33" s="202" t="s">
        <v>477</v>
      </c>
      <c r="C33" s="217" t="str">
        <f>Список!E92</f>
        <v>Белая и Черный</v>
      </c>
      <c r="D33" s="202" t="str">
        <f>Список!F92</f>
        <v>МАУ ДО "Полазненский центр дополнительного образования детей "Школа технического резерва"</v>
      </c>
      <c r="E33" s="202" t="str">
        <f>Список!K92</f>
        <v>Рожков Дмитрий Васильевич</v>
      </c>
      <c r="F33" s="218" t="s">
        <v>565</v>
      </c>
      <c r="G33" s="219">
        <v>0</v>
      </c>
      <c r="H33" s="197">
        <v>8.1199999999999992</v>
      </c>
      <c r="I33" s="219">
        <v>80</v>
      </c>
      <c r="J33" s="197">
        <v>8.1199999999999992</v>
      </c>
      <c r="K33" s="219">
        <v>80</v>
      </c>
      <c r="L33" s="109">
        <v>23</v>
      </c>
      <c r="M33" s="94" t="s">
        <v>554</v>
      </c>
    </row>
    <row r="34" spans="1:13" s="29" customFormat="1" ht="94.5">
      <c r="A34" s="198">
        <v>24</v>
      </c>
      <c r="B34" s="202" t="s">
        <v>475</v>
      </c>
      <c r="C34" s="217" t="str">
        <f>Список!E88</f>
        <v>Dante</v>
      </c>
      <c r="D34" s="202" t="str">
        <f>Список!F88</f>
        <v>МАОУ "Средняя общеобразовательная школа № 7", МАОУ ДО "Центр детского (юношеского) технического творчества "ЮТЕКС"</v>
      </c>
      <c r="E34" s="202" t="str">
        <f>Список!K88</f>
        <v>Поспелова Надежда Игоревна</v>
      </c>
      <c r="F34" s="218">
        <v>8.89</v>
      </c>
      <c r="G34" s="219">
        <v>80</v>
      </c>
      <c r="H34" s="197">
        <v>10.09</v>
      </c>
      <c r="I34" s="219">
        <v>80</v>
      </c>
      <c r="J34" s="218">
        <v>8.89</v>
      </c>
      <c r="K34" s="219">
        <v>80</v>
      </c>
      <c r="L34" s="109">
        <v>24</v>
      </c>
      <c r="M34" s="94" t="s">
        <v>554</v>
      </c>
    </row>
    <row r="35" spans="1:13" s="29" customFormat="1" ht="36" customHeight="1">
      <c r="A35" s="198">
        <v>25</v>
      </c>
      <c r="B35" s="202" t="s">
        <v>463</v>
      </c>
      <c r="C35" s="217" t="str">
        <f>Список!E76</f>
        <v>Юникс</v>
      </c>
      <c r="D35" s="202" t="str">
        <f>Список!F76</f>
        <v>МБОУ "Заболотская основная школа"</v>
      </c>
      <c r="E35" s="202" t="str">
        <f>Список!K77</f>
        <v>Мехоношина Елена Васильевна</v>
      </c>
      <c r="F35" s="218" t="s">
        <v>565</v>
      </c>
      <c r="G35" s="219">
        <v>0</v>
      </c>
      <c r="H35" s="197">
        <v>10.99</v>
      </c>
      <c r="I35" s="219">
        <v>80</v>
      </c>
      <c r="J35" s="197">
        <v>10.99</v>
      </c>
      <c r="K35" s="219">
        <v>80</v>
      </c>
      <c r="L35" s="109">
        <v>25</v>
      </c>
      <c r="M35" s="94" t="s">
        <v>554</v>
      </c>
    </row>
    <row r="36" spans="1:13" s="29" customFormat="1" ht="36.75" customHeight="1">
      <c r="A36" s="198">
        <v>26</v>
      </c>
      <c r="B36" s="202" t="s">
        <v>450</v>
      </c>
      <c r="C36" s="217" t="str">
        <f>Список!E47</f>
        <v>Уральские борцы</v>
      </c>
      <c r="D36" s="202" t="str">
        <f>Список!F47</f>
        <v>МАОУ "Средняя общеобразовательная школа № 10"</v>
      </c>
      <c r="E36" s="202" t="str">
        <f>Список!K49</f>
        <v>Вожаков Алексей Григорьевич</v>
      </c>
      <c r="F36" s="218">
        <v>9.33</v>
      </c>
      <c r="G36" s="219">
        <v>0</v>
      </c>
      <c r="H36" s="197">
        <v>4.68</v>
      </c>
      <c r="I36" s="219">
        <v>60</v>
      </c>
      <c r="J36" s="197">
        <v>4.68</v>
      </c>
      <c r="K36" s="219">
        <v>60</v>
      </c>
      <c r="L36" s="109">
        <v>26</v>
      </c>
      <c r="M36" s="94" t="s">
        <v>554</v>
      </c>
    </row>
    <row r="37" spans="1:13" s="29" customFormat="1" ht="48.75" customHeight="1">
      <c r="A37" s="198">
        <v>27</v>
      </c>
      <c r="B37" s="202" t="s">
        <v>461</v>
      </c>
      <c r="C37" s="217" t="str">
        <f>Список!E72</f>
        <v>Киборги</v>
      </c>
      <c r="D37" s="202" t="str">
        <f>Список!F72</f>
        <v>МАОУ "Средняя общеобразовательная школа № 93"</v>
      </c>
      <c r="E37" s="202" t="str">
        <f>Список!K72</f>
        <v>Малыгин Алексей Владимирович</v>
      </c>
      <c r="F37" s="218" t="s">
        <v>565</v>
      </c>
      <c r="G37" s="219">
        <v>0</v>
      </c>
      <c r="H37" s="197">
        <v>5.96</v>
      </c>
      <c r="I37" s="219">
        <v>50</v>
      </c>
      <c r="J37" s="197">
        <v>5.96</v>
      </c>
      <c r="K37" s="219">
        <v>50</v>
      </c>
      <c r="L37" s="109">
        <v>27</v>
      </c>
      <c r="M37" s="94" t="s">
        <v>554</v>
      </c>
    </row>
    <row r="38" spans="1:13" s="29" customFormat="1" ht="47.25" customHeight="1">
      <c r="A38" s="198">
        <v>28</v>
      </c>
      <c r="B38" s="202" t="s">
        <v>456</v>
      </c>
      <c r="C38" s="217" t="str">
        <f>Список!E62</f>
        <v>АвтоВАЗ</v>
      </c>
      <c r="D38" s="202" t="str">
        <f>Список!F62</f>
        <v>ГУ ДО "Пермский краевой центр Муравейник"</v>
      </c>
      <c r="E38" s="202" t="str">
        <f>Список!K65</f>
        <v>Кляченко Денис Николаевич</v>
      </c>
      <c r="F38" s="218" t="s">
        <v>565</v>
      </c>
      <c r="G38" s="219">
        <v>0</v>
      </c>
      <c r="H38" s="197">
        <v>6.4</v>
      </c>
      <c r="I38" s="219">
        <v>50</v>
      </c>
      <c r="J38" s="197">
        <v>6.4</v>
      </c>
      <c r="K38" s="219">
        <v>50</v>
      </c>
      <c r="L38" s="109">
        <v>28</v>
      </c>
      <c r="M38" s="94" t="s">
        <v>554</v>
      </c>
    </row>
    <row r="39" spans="1:13" s="29" customFormat="1" ht="47.25">
      <c r="A39" s="198">
        <v>29</v>
      </c>
      <c r="B39" s="202" t="s">
        <v>452</v>
      </c>
      <c r="C39" s="217" t="str">
        <f>Список!E54</f>
        <v>Space robots</v>
      </c>
      <c r="D39" s="202" t="str">
        <f>Список!F54</f>
        <v>МАОУ "Средняя общеобразовательная школа № 2"</v>
      </c>
      <c r="E39" s="202" t="str">
        <f>Список!K54</f>
        <v>Ильясова Наталья Александровна</v>
      </c>
      <c r="F39" s="220">
        <v>10</v>
      </c>
      <c r="G39" s="219">
        <v>50</v>
      </c>
      <c r="H39" s="197">
        <v>6.12</v>
      </c>
      <c r="I39" s="219">
        <v>0</v>
      </c>
      <c r="J39" s="197">
        <v>10</v>
      </c>
      <c r="K39" s="219">
        <v>50</v>
      </c>
      <c r="L39" s="109">
        <v>29</v>
      </c>
      <c r="M39" s="94" t="s">
        <v>554</v>
      </c>
    </row>
    <row r="40" spans="1:13" s="29" customFormat="1" ht="51.75" customHeight="1">
      <c r="A40" s="198">
        <v>30</v>
      </c>
      <c r="B40" s="202" t="s">
        <v>484</v>
      </c>
      <c r="C40" s="217" t="str">
        <f>Список!E107</f>
        <v>one day</v>
      </c>
      <c r="D40" s="202" t="str">
        <f>Список!F107</f>
        <v>МАОУ "Средняя общеобразовательная школа № 1"</v>
      </c>
      <c r="E40" s="202" t="str">
        <f>Список!K107</f>
        <v>Юркина Анастасия Альбертовна</v>
      </c>
      <c r="F40" s="218" t="s">
        <v>565</v>
      </c>
      <c r="G40" s="219">
        <v>0</v>
      </c>
      <c r="H40" s="197">
        <v>14.45</v>
      </c>
      <c r="I40" s="219">
        <v>40</v>
      </c>
      <c r="J40" s="197">
        <v>14.45</v>
      </c>
      <c r="K40" s="219">
        <v>40</v>
      </c>
      <c r="L40" s="109">
        <v>30</v>
      </c>
      <c r="M40" s="94" t="s">
        <v>554</v>
      </c>
    </row>
    <row r="41" spans="1:13" s="29" customFormat="1" ht="31.5" customHeight="1">
      <c r="A41" s="198">
        <v>31</v>
      </c>
      <c r="B41" s="202" t="s">
        <v>448</v>
      </c>
      <c r="C41" s="217">
        <f>Список!E45</f>
        <v>14</v>
      </c>
      <c r="D41" s="202" t="str">
        <f>Список!F45</f>
        <v>МАОУ "Средняя общеобразовательная школа № 10"</v>
      </c>
      <c r="E41" s="202" t="str">
        <f>Список!K45</f>
        <v>Вожаков Алексей Григорьевич</v>
      </c>
      <c r="F41" s="218">
        <v>3.2</v>
      </c>
      <c r="G41" s="219">
        <v>0</v>
      </c>
      <c r="H41" s="218" t="s">
        <v>608</v>
      </c>
      <c r="I41" s="219">
        <v>0</v>
      </c>
      <c r="J41" s="218">
        <v>3.2</v>
      </c>
      <c r="K41" s="219">
        <v>0</v>
      </c>
      <c r="L41" s="109">
        <v>31</v>
      </c>
      <c r="M41" s="94" t="s">
        <v>554</v>
      </c>
    </row>
    <row r="42" spans="1:13" s="29" customFormat="1" ht="63">
      <c r="A42" s="198">
        <v>32</v>
      </c>
      <c r="B42" s="202" t="s">
        <v>483</v>
      </c>
      <c r="C42" s="217" t="str">
        <f>Список!E103</f>
        <v>Русские валенки</v>
      </c>
      <c r="D42" s="202" t="str">
        <f>Список!F103</f>
        <v>МАУ ДО "Полазненский центр дополнительного образования детей "Школа технического резерва"</v>
      </c>
      <c r="E42" s="202" t="str">
        <f>Список!K103</f>
        <v>Трушков Владислав Андреевич</v>
      </c>
      <c r="F42" s="218">
        <v>8.64</v>
      </c>
      <c r="G42" s="219">
        <v>0</v>
      </c>
      <c r="H42" s="197">
        <v>7.49</v>
      </c>
      <c r="I42" s="219">
        <v>0</v>
      </c>
      <c r="J42" s="197">
        <v>7.49</v>
      </c>
      <c r="K42" s="219">
        <v>0</v>
      </c>
      <c r="L42" s="109">
        <v>32</v>
      </c>
      <c r="M42" s="94" t="s">
        <v>554</v>
      </c>
    </row>
    <row r="43" spans="1:13" s="29" customFormat="1" ht="31.5">
      <c r="A43" s="198">
        <v>33</v>
      </c>
      <c r="B43" s="202" t="s">
        <v>451</v>
      </c>
      <c r="C43" s="217" t="str">
        <f>Список!E49</f>
        <v>Юпитер-10</v>
      </c>
      <c r="D43" s="202" t="str">
        <f>Список!F51</f>
        <v>МАОУ "Мулянская средняя школа"</v>
      </c>
      <c r="E43" s="202" t="str">
        <f>Список!K51</f>
        <v>Еремич Юлия Викторовна</v>
      </c>
      <c r="F43" s="218">
        <v>14.52</v>
      </c>
      <c r="G43" s="219">
        <v>0</v>
      </c>
      <c r="H43" s="197">
        <v>10.199999999999999</v>
      </c>
      <c r="I43" s="219">
        <v>0</v>
      </c>
      <c r="J43" s="197">
        <v>10.199999999999999</v>
      </c>
      <c r="K43" s="219">
        <v>0</v>
      </c>
      <c r="L43" s="109">
        <v>33</v>
      </c>
      <c r="M43" s="94" t="s">
        <v>554</v>
      </c>
    </row>
    <row r="44" spans="1:13" s="29" customFormat="1" ht="47.25">
      <c r="A44" s="198">
        <v>34</v>
      </c>
      <c r="B44" s="202" t="s">
        <v>449</v>
      </c>
      <c r="C44" s="217" t="str">
        <f>Список!E46</f>
        <v>IT-star</v>
      </c>
      <c r="D44" s="202" t="str">
        <f>Список!F46</f>
        <v>МАОУ "Средняя общеобразовательная школа № 10"</v>
      </c>
      <c r="E44" s="202" t="str">
        <f>Список!K47</f>
        <v>Вожаков Алексей Григорьевич</v>
      </c>
      <c r="F44" s="218" t="s">
        <v>565</v>
      </c>
      <c r="G44" s="219">
        <v>0</v>
      </c>
      <c r="H44" s="197">
        <v>7.47</v>
      </c>
      <c r="I44" s="219">
        <v>-80</v>
      </c>
      <c r="J44" s="197">
        <v>7.47</v>
      </c>
      <c r="K44" s="219">
        <v>-80</v>
      </c>
      <c r="L44" s="109">
        <v>34</v>
      </c>
      <c r="M44" s="94" t="s">
        <v>554</v>
      </c>
    </row>
    <row r="45" spans="1:13" s="29" customFormat="1" ht="52.5" customHeight="1">
      <c r="A45" s="198">
        <v>35</v>
      </c>
      <c r="B45" s="202" t="s">
        <v>447</v>
      </c>
      <c r="C45" s="217" t="str">
        <f>Список!E41</f>
        <v>Желуди</v>
      </c>
      <c r="D45" s="202" t="str">
        <f>Список!F41</f>
        <v>МАОУ "Лобановская средняя общеобразовательная школа"</v>
      </c>
      <c r="E45" s="202" t="str">
        <f>Список!K41</f>
        <v>Букирев Илья Владимирович</v>
      </c>
      <c r="F45" s="218" t="s">
        <v>565</v>
      </c>
      <c r="G45" s="219">
        <v>0</v>
      </c>
      <c r="H45" s="218" t="s">
        <v>565</v>
      </c>
      <c r="I45" s="219">
        <v>0</v>
      </c>
      <c r="J45" s="218" t="s">
        <v>565</v>
      </c>
      <c r="K45" s="219">
        <v>0</v>
      </c>
      <c r="L45" s="109">
        <v>35</v>
      </c>
      <c r="M45" s="94" t="s">
        <v>554</v>
      </c>
    </row>
    <row r="46" spans="1:13" s="29" customFormat="1" ht="24.75" customHeight="1">
      <c r="B46" s="22"/>
      <c r="C46" s="78"/>
      <c r="D46" s="52"/>
      <c r="E46" s="46"/>
      <c r="F46" s="53"/>
      <c r="G46" s="76"/>
      <c r="H46" s="53"/>
      <c r="I46" s="53"/>
      <c r="J46" s="76"/>
      <c r="K46" s="54"/>
      <c r="M46" s="95"/>
    </row>
    <row r="47" spans="1:13" s="29" customFormat="1" ht="24.75" customHeight="1">
      <c r="B47" s="22"/>
      <c r="C47" s="52"/>
      <c r="D47" s="52"/>
      <c r="E47" s="46"/>
      <c r="F47" s="53"/>
      <c r="G47" s="76"/>
      <c r="H47" s="53"/>
      <c r="I47" s="53"/>
      <c r="J47" s="76"/>
      <c r="K47" s="54"/>
      <c r="M47" s="95"/>
    </row>
    <row r="48" spans="1:13" s="7" customFormat="1" ht="20.100000000000001" customHeight="1">
      <c r="B48" s="35"/>
      <c r="F48" s="10"/>
      <c r="G48" s="11"/>
      <c r="H48" s="10"/>
      <c r="I48" s="10"/>
      <c r="J48" s="86"/>
      <c r="K48" s="12"/>
      <c r="M48" s="12"/>
    </row>
    <row r="49" spans="2:13" s="7" customFormat="1" ht="20.100000000000001" customHeight="1">
      <c r="B49" s="77"/>
      <c r="F49" s="9" t="s">
        <v>33</v>
      </c>
      <c r="G49" s="10"/>
      <c r="H49" s="66"/>
      <c r="I49" s="10"/>
      <c r="J49" s="11"/>
      <c r="K49" s="97" t="s">
        <v>558</v>
      </c>
      <c r="L49" s="97"/>
      <c r="M49" s="97"/>
    </row>
    <row r="50" spans="2:13" s="7" customFormat="1" ht="48.75" customHeight="1">
      <c r="B50" s="77"/>
      <c r="E50" s="77" t="s">
        <v>34</v>
      </c>
      <c r="F50" s="9"/>
      <c r="G50" s="10"/>
      <c r="H50" s="66"/>
      <c r="I50" s="10"/>
      <c r="J50" s="11"/>
      <c r="K50" s="6"/>
    </row>
    <row r="51" spans="2:13" ht="18.75">
      <c r="E51" s="7"/>
      <c r="F51" s="9" t="s">
        <v>35</v>
      </c>
      <c r="G51" s="10"/>
      <c r="H51" s="66"/>
      <c r="I51" s="10"/>
      <c r="J51" s="11"/>
      <c r="K51" s="6"/>
      <c r="L51" s="26" t="s">
        <v>469</v>
      </c>
      <c r="M51" s="8"/>
    </row>
  </sheetData>
  <sortState ref="B41:J43">
    <sortCondition ref="J41"/>
  </sortState>
  <mergeCells count="14">
    <mergeCell ref="B7:K7"/>
    <mergeCell ref="C9:C10"/>
    <mergeCell ref="D9:D10"/>
    <mergeCell ref="E9:E10"/>
    <mergeCell ref="B1:K1"/>
    <mergeCell ref="B2:K2"/>
    <mergeCell ref="B3:K3"/>
    <mergeCell ref="B5:K5"/>
    <mergeCell ref="B6:K6"/>
    <mergeCell ref="L9:L10"/>
    <mergeCell ref="M9:M10"/>
    <mergeCell ref="A9:A10"/>
    <mergeCell ref="B9:B10"/>
    <mergeCell ref="J9:K9"/>
  </mergeCells>
  <pageMargins left="0.53" right="0.28000000000000003" top="0.69" bottom="0.24" header="0.3" footer="0.16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2"/>
  <sheetViews>
    <sheetView topLeftCell="A13" workbookViewId="0">
      <selection activeCell="C33" sqref="C33"/>
    </sheetView>
  </sheetViews>
  <sheetFormatPr defaultRowHeight="15"/>
  <cols>
    <col min="1" max="1" width="4.42578125" style="167" customWidth="1"/>
    <col min="2" max="2" width="4.5703125" style="19" customWidth="1"/>
    <col min="3" max="3" width="19.28515625" style="8" customWidth="1"/>
    <col min="4" max="4" width="31.140625" style="8" customWidth="1"/>
    <col min="5" max="5" width="23.42578125" style="8" customWidth="1"/>
    <col min="6" max="7" width="12.5703125" style="20" customWidth="1"/>
    <col min="8" max="8" width="17.42578125" style="20" customWidth="1"/>
    <col min="9" max="9" width="10.28515625" style="8" customWidth="1"/>
    <col min="10" max="12" width="9.140625" style="8"/>
    <col min="13" max="13" width="12.140625" style="83" customWidth="1"/>
    <col min="14" max="16384" width="9.140625" style="8"/>
  </cols>
  <sheetData>
    <row r="1" spans="1:13" ht="18" customHeight="1">
      <c r="B1" s="238" t="s">
        <v>27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" customHeight="1">
      <c r="B2" s="238" t="s">
        <v>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8" customHeight="1">
      <c r="B3" s="238" t="s">
        <v>423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18" customHeight="1">
      <c r="B4" s="13"/>
      <c r="C4" s="5"/>
      <c r="D4" s="14"/>
      <c r="E4" s="5"/>
      <c r="F4" s="17"/>
      <c r="G4" s="17"/>
      <c r="H4" s="17"/>
    </row>
    <row r="5" spans="1:13" ht="18" customHeight="1">
      <c r="B5" s="239" t="s">
        <v>29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3" ht="18" customHeight="1">
      <c r="B6" s="239" t="s">
        <v>552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18" customHeight="1">
      <c r="B7" s="239" t="s">
        <v>470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</row>
    <row r="8" spans="1:13" s="7" customFormat="1" ht="18" customHeight="1" thickBot="1">
      <c r="A8" s="173"/>
      <c r="B8" s="77"/>
      <c r="C8" s="12" t="s">
        <v>0</v>
      </c>
      <c r="E8" s="12"/>
      <c r="F8" s="16"/>
      <c r="G8" s="16"/>
      <c r="H8" s="16"/>
      <c r="M8" s="12"/>
    </row>
    <row r="9" spans="1:13" s="18" customFormat="1" ht="42" customHeight="1">
      <c r="A9" s="251" t="s">
        <v>30</v>
      </c>
      <c r="B9" s="243" t="s">
        <v>600</v>
      </c>
      <c r="C9" s="246" t="s">
        <v>3</v>
      </c>
      <c r="D9" s="246" t="s">
        <v>4</v>
      </c>
      <c r="E9" s="246" t="s">
        <v>9</v>
      </c>
      <c r="F9" s="91" t="s">
        <v>426</v>
      </c>
      <c r="G9" s="302" t="s">
        <v>427</v>
      </c>
      <c r="H9" s="302"/>
      <c r="I9" s="302"/>
      <c r="J9" s="302"/>
      <c r="K9" s="303" t="s">
        <v>37</v>
      </c>
      <c r="L9" s="304" t="s">
        <v>38</v>
      </c>
      <c r="M9" s="304" t="s">
        <v>31</v>
      </c>
    </row>
    <row r="10" spans="1:13" s="21" customFormat="1" ht="96" customHeight="1">
      <c r="A10" s="252"/>
      <c r="B10" s="301"/>
      <c r="C10" s="300"/>
      <c r="D10" s="300"/>
      <c r="E10" s="300"/>
      <c r="F10" s="92" t="s">
        <v>429</v>
      </c>
      <c r="G10" s="93" t="s">
        <v>474</v>
      </c>
      <c r="H10" s="93" t="s">
        <v>488</v>
      </c>
      <c r="I10" s="93" t="s">
        <v>486</v>
      </c>
      <c r="J10" s="93" t="s">
        <v>487</v>
      </c>
      <c r="K10" s="303"/>
      <c r="L10" s="304"/>
      <c r="M10" s="304"/>
    </row>
    <row r="11" spans="1:13" ht="31.5">
      <c r="A11" s="198">
        <v>1</v>
      </c>
      <c r="B11" s="88" t="s">
        <v>455</v>
      </c>
      <c r="C11" s="88" t="str">
        <f>Список!E60</f>
        <v>Hungry</v>
      </c>
      <c r="D11" s="88" t="str">
        <f>Список!F60</f>
        <v>ГУ ДО "Пермский краевой центр Муравейник"</v>
      </c>
      <c r="E11" s="88" t="str">
        <f>Список!K63</f>
        <v>Кляченко Денис Николаевич</v>
      </c>
      <c r="F11" s="114">
        <v>3.64</v>
      </c>
      <c r="G11" s="113">
        <v>1</v>
      </c>
      <c r="H11" s="113">
        <v>0</v>
      </c>
      <c r="I11" s="117">
        <v>0</v>
      </c>
      <c r="J11" s="117">
        <v>0</v>
      </c>
      <c r="K11" s="117">
        <f t="shared" ref="K11:K18" si="0">G11*120+H11*(-20)+I11*(-20)+J11*(-10)</f>
        <v>120</v>
      </c>
      <c r="L11" s="117">
        <v>1</v>
      </c>
      <c r="M11" s="96" t="s">
        <v>555</v>
      </c>
    </row>
    <row r="12" spans="1:13" ht="66.75" customHeight="1">
      <c r="A12" s="198">
        <v>2</v>
      </c>
      <c r="B12" s="90" t="s">
        <v>445</v>
      </c>
      <c r="C12" s="90" t="str">
        <f>Список!E37</f>
        <v>Кубик</v>
      </c>
      <c r="D12" s="90" t="str">
        <f>Список!F37</f>
        <v>МАОУ «Средняя общеобразовательная школа № 12 с углубленным изучением немецкого языка»</v>
      </c>
      <c r="E12" s="90" t="str">
        <f>Список!K37</f>
        <v>Азанова Надежда Алексеевна</v>
      </c>
      <c r="F12" s="115">
        <v>5.6</v>
      </c>
      <c r="G12" s="112">
        <v>1</v>
      </c>
      <c r="H12" s="112">
        <v>0</v>
      </c>
      <c r="I12" s="116">
        <v>0</v>
      </c>
      <c r="J12" s="116">
        <v>0</v>
      </c>
      <c r="K12" s="116">
        <f t="shared" si="0"/>
        <v>120</v>
      </c>
      <c r="L12" s="116">
        <v>2</v>
      </c>
      <c r="M12" s="94" t="s">
        <v>556</v>
      </c>
    </row>
    <row r="13" spans="1:13" ht="47.25">
      <c r="A13" s="198">
        <v>3</v>
      </c>
      <c r="B13" s="90" t="s">
        <v>468</v>
      </c>
      <c r="C13" s="90" t="str">
        <f>Список!E86</f>
        <v>DAANIMAR</v>
      </c>
      <c r="D13" s="90" t="str">
        <f>Список!F86</f>
        <v>МАОУ "Средняя общеобразовательная школа № 127"</v>
      </c>
      <c r="E13" s="90" t="str">
        <f>Список!K86</f>
        <v>Первунина Марина Иосифовна</v>
      </c>
      <c r="F13" s="115">
        <v>4.47</v>
      </c>
      <c r="G13" s="112">
        <v>1</v>
      </c>
      <c r="H13" s="112">
        <v>0</v>
      </c>
      <c r="I13" s="116">
        <v>1</v>
      </c>
      <c r="J13" s="116">
        <v>0</v>
      </c>
      <c r="K13" s="116">
        <f t="shared" si="0"/>
        <v>100</v>
      </c>
      <c r="L13" s="116">
        <v>3</v>
      </c>
      <c r="M13" s="94" t="s">
        <v>557</v>
      </c>
    </row>
    <row r="14" spans="1:13" ht="47.25">
      <c r="A14" s="198">
        <v>4</v>
      </c>
      <c r="B14" s="90" t="s">
        <v>460</v>
      </c>
      <c r="C14" s="90" t="str">
        <f>Список!E70</f>
        <v>RobX</v>
      </c>
      <c r="D14" s="90" t="str">
        <f>Список!F70</f>
        <v xml:space="preserve">МАОУ "Средняя общеобразовательная школа № 10" </v>
      </c>
      <c r="E14" s="90" t="str">
        <f>Список!K70</f>
        <v>Кочеева Индира Фидатовна</v>
      </c>
      <c r="F14" s="115">
        <v>6.59</v>
      </c>
      <c r="G14" s="112">
        <v>1</v>
      </c>
      <c r="H14" s="112">
        <v>0</v>
      </c>
      <c r="I14" s="116">
        <v>1</v>
      </c>
      <c r="J14" s="116">
        <v>0</v>
      </c>
      <c r="K14" s="116">
        <f t="shared" si="0"/>
        <v>100</v>
      </c>
      <c r="L14" s="116">
        <v>4</v>
      </c>
      <c r="M14" s="94" t="s">
        <v>554</v>
      </c>
    </row>
    <row r="15" spans="1:13" ht="31.5">
      <c r="A15" s="198">
        <v>5</v>
      </c>
      <c r="B15" s="90" t="s">
        <v>457</v>
      </c>
      <c r="C15" s="90" t="str">
        <f>Список!E64</f>
        <v>Таджики</v>
      </c>
      <c r="D15" s="90" t="str">
        <f>Список!F64</f>
        <v>ГУ ДО "Пермский краевой центр Муравейник"</v>
      </c>
      <c r="E15" s="90" t="str">
        <f>Список!K64</f>
        <v>Кляченко Денис Николаевич</v>
      </c>
      <c r="F15" s="115">
        <v>4.66</v>
      </c>
      <c r="G15" s="112">
        <v>0</v>
      </c>
      <c r="H15" s="112">
        <v>0</v>
      </c>
      <c r="I15" s="116">
        <v>0</v>
      </c>
      <c r="J15" s="116">
        <v>0</v>
      </c>
      <c r="K15" s="116">
        <f t="shared" si="0"/>
        <v>0</v>
      </c>
      <c r="L15" s="116">
        <v>5</v>
      </c>
      <c r="M15" s="94" t="s">
        <v>554</v>
      </c>
    </row>
    <row r="16" spans="1:13" ht="47.25">
      <c r="A16" s="198">
        <v>6</v>
      </c>
      <c r="B16" s="90" t="s">
        <v>479</v>
      </c>
      <c r="C16" s="90" t="str">
        <f>Список!E96</f>
        <v>Робокравтеры</v>
      </c>
      <c r="D16" s="90" t="str">
        <f>Список!F96</f>
        <v>МАОУ "Средняя общеобразовательная школа № 70"</v>
      </c>
      <c r="E16" s="90" t="str">
        <f>Список!K96</f>
        <v>Соловьева Анастасия Николаевна</v>
      </c>
      <c r="F16" s="115">
        <v>7.4</v>
      </c>
      <c r="G16" s="112">
        <v>0</v>
      </c>
      <c r="H16" s="112">
        <v>0</v>
      </c>
      <c r="I16" s="116">
        <v>0</v>
      </c>
      <c r="J16" s="116">
        <v>0</v>
      </c>
      <c r="K16" s="116">
        <f t="shared" si="0"/>
        <v>0</v>
      </c>
      <c r="L16" s="116">
        <v>6</v>
      </c>
      <c r="M16" s="94" t="s">
        <v>554</v>
      </c>
    </row>
    <row r="17" spans="1:13" ht="31.5">
      <c r="A17" s="198">
        <v>7</v>
      </c>
      <c r="B17" s="90" t="s">
        <v>462</v>
      </c>
      <c r="C17" s="90" t="str">
        <f>Список!E74</f>
        <v>Паскаль</v>
      </c>
      <c r="D17" s="90" t="str">
        <f>Список!F74</f>
        <v>МБОУ "Заболотская основная школа"</v>
      </c>
      <c r="E17" s="90" t="str">
        <f>Список!K76</f>
        <v>Мехоношина Елена Васильевна</v>
      </c>
      <c r="F17" s="115" t="s">
        <v>565</v>
      </c>
      <c r="G17" s="112">
        <v>0</v>
      </c>
      <c r="H17" s="112">
        <v>0</v>
      </c>
      <c r="I17" s="116">
        <v>0</v>
      </c>
      <c r="J17" s="116">
        <v>0</v>
      </c>
      <c r="K17" s="116">
        <f t="shared" si="0"/>
        <v>0</v>
      </c>
      <c r="L17" s="116">
        <v>7</v>
      </c>
      <c r="M17" s="94" t="s">
        <v>554</v>
      </c>
    </row>
    <row r="18" spans="1:13" ht="47.25">
      <c r="A18" s="198">
        <v>8</v>
      </c>
      <c r="B18" s="90" t="s">
        <v>481</v>
      </c>
      <c r="C18" s="90" t="str">
        <f>Список!E98</f>
        <v>Спектр</v>
      </c>
      <c r="D18" s="90" t="str">
        <f>Список!F98</f>
        <v>МАОУ "Средняя общеобразовательная школа № 82"</v>
      </c>
      <c r="E18" s="90" t="str">
        <f>Список!K98</f>
        <v>Степанов Григорий Васильевич</v>
      </c>
      <c r="F18" s="115" t="s">
        <v>565</v>
      </c>
      <c r="G18" s="112">
        <v>0</v>
      </c>
      <c r="H18" s="112">
        <v>0</v>
      </c>
      <c r="I18" s="116">
        <v>0</v>
      </c>
      <c r="J18" s="116">
        <v>0</v>
      </c>
      <c r="K18" s="116">
        <f t="shared" si="0"/>
        <v>0</v>
      </c>
      <c r="L18" s="116">
        <v>8</v>
      </c>
      <c r="M18" s="94" t="s">
        <v>554</v>
      </c>
    </row>
    <row r="19" spans="1:13" s="29" customFormat="1" ht="24.75" customHeight="1">
      <c r="A19" s="183"/>
      <c r="B19" s="22"/>
      <c r="C19" s="78"/>
      <c r="D19" s="78"/>
      <c r="E19" s="46"/>
      <c r="F19" s="76"/>
      <c r="G19" s="53"/>
      <c r="H19" s="53"/>
      <c r="M19" s="95"/>
    </row>
    <row r="20" spans="1:13" s="7" customFormat="1" ht="20.100000000000001" customHeight="1">
      <c r="A20" s="173"/>
      <c r="B20" s="77"/>
      <c r="F20" s="9" t="s">
        <v>33</v>
      </c>
      <c r="G20" s="10"/>
      <c r="H20" s="66"/>
      <c r="I20" s="10"/>
      <c r="J20" s="11"/>
      <c r="K20" s="97" t="s">
        <v>558</v>
      </c>
      <c r="L20" s="97"/>
      <c r="M20" s="97"/>
    </row>
    <row r="21" spans="1:13" s="7" customFormat="1" ht="48.75" customHeight="1">
      <c r="A21" s="173"/>
      <c r="B21" s="77"/>
      <c r="E21" s="77" t="s">
        <v>34</v>
      </c>
      <c r="F21" s="9"/>
      <c r="G21" s="10"/>
      <c r="H21" s="66"/>
      <c r="I21" s="10"/>
      <c r="J21" s="11"/>
      <c r="K21" s="6"/>
    </row>
    <row r="22" spans="1:13" ht="18.75">
      <c r="E22" s="7"/>
      <c r="F22" s="9" t="s">
        <v>35</v>
      </c>
      <c r="G22" s="10"/>
      <c r="H22" s="66"/>
      <c r="I22" s="10"/>
      <c r="J22" s="11"/>
      <c r="K22" s="6"/>
      <c r="L22" s="26" t="s">
        <v>469</v>
      </c>
      <c r="M22" s="8"/>
    </row>
  </sheetData>
  <sortState ref="B11:K18">
    <sortCondition descending="1" ref="K11"/>
  </sortState>
  <mergeCells count="15">
    <mergeCell ref="B1:M1"/>
    <mergeCell ref="B3:M3"/>
    <mergeCell ref="B5:M5"/>
    <mergeCell ref="B6:M6"/>
    <mergeCell ref="B7:M7"/>
    <mergeCell ref="G9:J9"/>
    <mergeCell ref="K9:K10"/>
    <mergeCell ref="L9:L10"/>
    <mergeCell ref="M9:M10"/>
    <mergeCell ref="B2:M2"/>
    <mergeCell ref="A9:A10"/>
    <mergeCell ref="B9:B10"/>
    <mergeCell ref="C9:C10"/>
    <mergeCell ref="D9:D10"/>
    <mergeCell ref="E9:E10"/>
  </mergeCells>
  <pageMargins left="0.53" right="0.28000000000000003" top="0.69" bottom="0.24" header="0.3" footer="0.16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Список</vt:lpstr>
      <vt:lpstr>Список факт</vt:lpstr>
      <vt:lpstr>сор 9-12</vt:lpstr>
      <vt:lpstr>сор 9-12 (2)</vt:lpstr>
      <vt:lpstr>Общ 9-12 </vt:lpstr>
      <vt:lpstr>сор 12-15</vt:lpstr>
      <vt:lpstr>сор 12-15 (2)</vt:lpstr>
      <vt:lpstr>Общ 12-15</vt:lpstr>
      <vt:lpstr>финал 12-15</vt:lpstr>
      <vt:lpstr>твор 7-11</vt:lpstr>
      <vt:lpstr>твор 7-11 (2)</vt:lpstr>
      <vt:lpstr>твор 7-11 (3)</vt:lpstr>
      <vt:lpstr>твор 7-11 (4)</vt:lpstr>
      <vt:lpstr>Общ твор 7-11</vt:lpstr>
      <vt:lpstr>твор 12-17</vt:lpstr>
      <vt:lpstr>твор 12-17 (2)</vt:lpstr>
      <vt:lpstr>твор 12-17 (3)</vt:lpstr>
      <vt:lpstr>твор 12-17 (4)</vt:lpstr>
      <vt:lpstr>Общ твор 12-17</vt:lpstr>
    </vt:vector>
  </TitlesOfParts>
  <Company>Grizli777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Гузелия Марвизова</dc:creator>
  <cp:lastModifiedBy>User-pc1</cp:lastModifiedBy>
  <cp:revision/>
  <cp:lastPrinted>2016-12-08T06:24:34Z</cp:lastPrinted>
  <dcterms:created xsi:type="dcterms:W3CDTF">2016-05-05T10:42:00Z</dcterms:created>
  <dcterms:modified xsi:type="dcterms:W3CDTF">2016-12-08T13:00:30Z</dcterms:modified>
</cp:coreProperties>
</file>